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" sheetId="1" r:id="rId1"/>
    <sheet name="2" sheetId="2" r:id="rId2"/>
    <sheet name="Лист2" sheetId="3" r:id="rId3"/>
    <sheet name="Лист4" sheetId="4" r:id="rId4"/>
    <sheet name="Лист1" sheetId="5" r:id="rId5"/>
    <sheet name="Список домов" sheetId="6" r:id="rId6"/>
    <sheet name="Бл.50" sheetId="7" r:id="rId7"/>
    <sheet name="Бл.76" sheetId="8" r:id="rId8"/>
    <sheet name="Бл.89" sheetId="9" r:id="rId9"/>
    <sheet name="Бл.91" sheetId="10" r:id="rId10"/>
    <sheet name="Бл.102" sheetId="11" r:id="rId11"/>
    <sheet name="Вор.23" sheetId="12" r:id="rId12"/>
    <sheet name="Вор.37" sheetId="13" r:id="rId13"/>
    <sheet name="Вор.39" sheetId="14" r:id="rId14"/>
    <sheet name="Вор.60" sheetId="15" r:id="rId15"/>
    <sheet name="Вор.66" sheetId="16" r:id="rId16"/>
    <sheet name="Вор.67" sheetId="17" r:id="rId17"/>
    <sheet name="Кир.66" sheetId="18" r:id="rId18"/>
    <sheet name="Кир.76" sheetId="19" r:id="rId19"/>
    <sheet name="Лен.26" sheetId="20" r:id="rId20"/>
    <sheet name="Лен.40а" sheetId="21" r:id="rId21"/>
    <sheet name="Лен.44" sheetId="22" r:id="rId22"/>
    <sheet name="Лен.48" sheetId="23" r:id="rId23"/>
    <sheet name="Маяк.13" sheetId="24" r:id="rId24"/>
    <sheet name="Маяк.22" sheetId="25" r:id="rId25"/>
    <sheet name="Маяк.24" sheetId="26" r:id="rId26"/>
    <sheet name="Маяк.27" sheetId="27" r:id="rId27"/>
    <sheet name="Маяк.30" sheetId="28" r:id="rId28"/>
    <sheet name="Маяк.35" sheetId="29" r:id="rId29"/>
    <sheet name="Маяк.39" sheetId="30" r:id="rId30"/>
    <sheet name="Маяк.41" sheetId="31" r:id="rId31"/>
    <sheet name="Мох.14" sheetId="32" r:id="rId32"/>
    <sheet name="Мох.15" sheetId="33" r:id="rId33"/>
    <sheet name="Мох.18" sheetId="34" r:id="rId34"/>
    <sheet name="Мох.23" sheetId="35" r:id="rId35"/>
    <sheet name="Мох.23а" sheetId="36" r:id="rId36"/>
    <sheet name="Мох.30" sheetId="37" r:id="rId37"/>
    <sheet name="Окт.38" sheetId="38" r:id="rId38"/>
    <sheet name="Окт.55" sheetId="39" r:id="rId39"/>
    <sheet name="Окт58" sheetId="40" r:id="rId40"/>
    <sheet name="Окт.60" sheetId="41" r:id="rId41"/>
    <sheet name="Окт.65" sheetId="42" r:id="rId42"/>
    <sheet name="Прол.22" sheetId="43" r:id="rId43"/>
    <sheet name="Прол.23а" sheetId="44" r:id="rId44"/>
    <sheet name="Прол.26" sheetId="45" r:id="rId45"/>
    <sheet name="Прол.29" sheetId="46" r:id="rId46"/>
    <sheet name="Прол.30" sheetId="47" r:id="rId47"/>
    <sheet name="Прол.31" sheetId="48" r:id="rId48"/>
    <sheet name="Прол.32" sheetId="49" r:id="rId49"/>
    <sheet name="Прол.33" sheetId="50" r:id="rId50"/>
    <sheet name="Прол.56" sheetId="51" r:id="rId51"/>
    <sheet name="Прол.61" sheetId="52" r:id="rId52"/>
    <sheet name="Прол.61а" sheetId="53" r:id="rId53"/>
    <sheet name="Прол.63" sheetId="54" r:id="rId54"/>
    <sheet name="Прол.71" sheetId="55" r:id="rId55"/>
    <sheet name="Прол.75" sheetId="56" r:id="rId56"/>
    <sheet name="Пр.П.44" sheetId="57" r:id="rId57"/>
    <sheet name="Пр.П.52а" sheetId="58" r:id="rId58"/>
    <sheet name="Пр.П.66" sheetId="59" r:id="rId59"/>
    <sheet name="Пр.П.70" sheetId="60" r:id="rId60"/>
    <sheet name="Пр.П.99" sheetId="61" r:id="rId61"/>
    <sheet name="Удар.13" sheetId="62" r:id="rId62"/>
    <sheet name="Удар.19" sheetId="63" r:id="rId63"/>
    <sheet name="Лист46" sheetId="64" r:id="rId64"/>
    <sheet name="Лист3" sheetId="65" r:id="rId65"/>
  </sheets>
  <definedNames/>
  <calcPr fullCalcOnLoad="1"/>
</workbook>
</file>

<file path=xl/sharedStrings.xml><?xml version="1.0" encoding="utf-8"?>
<sst xmlns="http://schemas.openxmlformats.org/spreadsheetml/2006/main" count="3671" uniqueCount="710">
  <si>
    <t xml:space="preserve">  План   текущего  ремонта  жилых  домов  ООО УК «Верхний посад »  на 2013 г.</t>
  </si>
  <si>
    <t>Адрес  дома</t>
  </si>
  <si>
    <t>год ввода в эксплуатацию</t>
  </si>
  <si>
    <t>кол-во  квартир</t>
  </si>
  <si>
    <t>Средства на текущий ремонт на 01..01.2013г.</t>
  </si>
  <si>
    <t>Средства на основные работы</t>
  </si>
  <si>
    <t>Остаток средств на       .2013 г.</t>
  </si>
  <si>
    <t>наименование работ</t>
  </si>
  <si>
    <t>объём</t>
  </si>
  <si>
    <t>стоимость  работ</t>
  </si>
  <si>
    <t>Благовещенская  50</t>
  </si>
  <si>
    <t>промывка системы отопления</t>
  </si>
  <si>
    <t>2300 м.п.</t>
  </si>
  <si>
    <t>Проверка  вентканалов</t>
  </si>
  <si>
    <t>кв.40</t>
  </si>
  <si>
    <t>прочистка водоподогревателя 2 раза в год</t>
  </si>
  <si>
    <t>1вод.(пласт.)</t>
  </si>
  <si>
    <t>Очистка  крыши  от  снега  и наледи</t>
  </si>
  <si>
    <t>750 м2</t>
  </si>
  <si>
    <t>На  основные  работы</t>
  </si>
  <si>
    <t>Ремонт крылец с обноской уголком</t>
  </si>
  <si>
    <t>2кр.13 м2</t>
  </si>
  <si>
    <t>На  текущий ремонт:</t>
  </si>
  <si>
    <t>ВСЕГО:</t>
  </si>
  <si>
    <t>Благовещенская  76</t>
  </si>
  <si>
    <t>1607 мп</t>
  </si>
  <si>
    <t>Проверка  дымоходов</t>
  </si>
  <si>
    <t>70 кв</t>
  </si>
  <si>
    <t>404 мкв</t>
  </si>
  <si>
    <t>Изготовление и установка ограждений газонов около подъездов</t>
  </si>
  <si>
    <t>Смена запорной арматуры д.15.и д.20 в подвале.</t>
  </si>
  <si>
    <t>15 шт</t>
  </si>
  <si>
    <t>Изготовление и установка качелей</t>
  </si>
  <si>
    <t>1 шт</t>
  </si>
  <si>
    <t>ИТОГО:</t>
  </si>
  <si>
    <t>Благовещенская 89</t>
  </si>
  <si>
    <t>1998-2001</t>
  </si>
  <si>
    <t>Проверка  вентканалов и прочистка по заяв.</t>
  </si>
  <si>
    <t xml:space="preserve"> кв</t>
  </si>
  <si>
    <t>прочистка водоподогревателя</t>
  </si>
  <si>
    <t>1вод.</t>
  </si>
  <si>
    <t xml:space="preserve"> </t>
  </si>
  <si>
    <t xml:space="preserve">   мп</t>
  </si>
  <si>
    <t>Очистка кровли от снега и наледи</t>
  </si>
  <si>
    <t>190м2</t>
  </si>
  <si>
    <t>Итого: на основные работы</t>
  </si>
  <si>
    <t xml:space="preserve">Ремонт  мягкой кровли </t>
  </si>
  <si>
    <t xml:space="preserve"> 15м2</t>
  </si>
  <si>
    <t>Ремонт полов на лестничных клетках</t>
  </si>
  <si>
    <t>28 м2</t>
  </si>
  <si>
    <t>Ремонт крылец с  обноской  уголком</t>
  </si>
  <si>
    <t>3 кр\24 м2</t>
  </si>
  <si>
    <t>Ремонт водосточных труб</t>
  </si>
  <si>
    <t>3\6мп</t>
  </si>
  <si>
    <t>Ремонт балконов кв.91.90 обшивка профилем с 2 сторон</t>
  </si>
  <si>
    <t>6.2 м2*2</t>
  </si>
  <si>
    <t>Благовещенская  91</t>
  </si>
  <si>
    <t>1984-     1989</t>
  </si>
  <si>
    <t>284 кв</t>
  </si>
  <si>
    <t>1 вод.</t>
  </si>
  <si>
    <t>На основные работы</t>
  </si>
  <si>
    <t>Ремонт крылец с обноской  уголком</t>
  </si>
  <si>
    <t xml:space="preserve"> 24м2</t>
  </si>
  <si>
    <t>Ремонт детской площадки</t>
  </si>
  <si>
    <t>факт</t>
  </si>
  <si>
    <t>Завоз земли на газоны</t>
  </si>
  <si>
    <t>10 т</t>
  </si>
  <si>
    <t>Смена стояков хол.\гор.водоснабжения в квартирах.</t>
  </si>
  <si>
    <t>Ремонт козырьков над входами в подъезд (уголок, линокром)</t>
  </si>
  <si>
    <t>1,3,5,6,7\42м</t>
  </si>
  <si>
    <t>Ремонт кровли над лоджиями (уголок, линокром)</t>
  </si>
  <si>
    <t>3 \18м2</t>
  </si>
  <si>
    <t>Ремонт полов керамической плиткой в тамбурах и 1 этаж</t>
  </si>
  <si>
    <t>40 м2</t>
  </si>
  <si>
    <t>Ремонт отмостки</t>
  </si>
  <si>
    <t>110 м2</t>
  </si>
  <si>
    <t>Ремонт цоколя отдельными местами</t>
  </si>
  <si>
    <t>160м2</t>
  </si>
  <si>
    <t>Благовещенская 102</t>
  </si>
  <si>
    <t>56 кв</t>
  </si>
  <si>
    <t>2220мп</t>
  </si>
  <si>
    <t>119м2</t>
  </si>
  <si>
    <t xml:space="preserve">Ремонт кровли </t>
  </si>
  <si>
    <t xml:space="preserve">                                           ВСЕГО:</t>
  </si>
  <si>
    <t xml:space="preserve">Воровского </t>
  </si>
  <si>
    <t>1950мп</t>
  </si>
  <si>
    <t>56 шт</t>
  </si>
  <si>
    <t>1вод</t>
  </si>
  <si>
    <t>204 м2</t>
  </si>
  <si>
    <t>Изготовление и  установка ограждений детской площадки</t>
  </si>
  <si>
    <t>65мп</t>
  </si>
  <si>
    <t>Подсыпка территории д\площадки землей</t>
  </si>
  <si>
    <t>10 тонн</t>
  </si>
  <si>
    <t>Ремонт шиферной кровли кв 35</t>
  </si>
  <si>
    <t>20м2</t>
  </si>
  <si>
    <t>Ремонт штукатурки стен при входе в подвал</t>
  </si>
  <si>
    <t>6м2</t>
  </si>
  <si>
    <t>Ремонт полов в тамбурах керамической плиткой</t>
  </si>
  <si>
    <t>9м2</t>
  </si>
  <si>
    <t>На текущий ремонт</t>
  </si>
  <si>
    <t>Проверка  вентканалов 2 раза в год</t>
  </si>
  <si>
    <t>Проверка дымоходов 1раз в квартал</t>
  </si>
  <si>
    <t>523 м2</t>
  </si>
  <si>
    <t>Установка энергосберегающих ламп с закрытыми плафонами</t>
  </si>
  <si>
    <t>15шт.</t>
  </si>
  <si>
    <t>Косметический ремонт подъезда  №3</t>
  </si>
  <si>
    <t>1 под</t>
  </si>
  <si>
    <t>Ремонт крыльца с  обноской  уголком</t>
  </si>
  <si>
    <t>5тонн</t>
  </si>
  <si>
    <t>Изготовление и установка ограждений газонов около дома</t>
  </si>
  <si>
    <t>65 м.п</t>
  </si>
  <si>
    <t>Ремонт кровли над входом в подвал 4под.</t>
  </si>
  <si>
    <t>Ремонт балконов</t>
  </si>
  <si>
    <t>8м.п</t>
  </si>
  <si>
    <t>Ремонт кровли кв.№ с заменой обрешетки</t>
  </si>
  <si>
    <t>15 м кв</t>
  </si>
  <si>
    <t>Ремонт штукатурки откосов около входной двери 4п.</t>
  </si>
  <si>
    <t>2м2</t>
  </si>
  <si>
    <t>1076 мп</t>
  </si>
  <si>
    <t>80кв.</t>
  </si>
  <si>
    <t>Проверка дымоходов</t>
  </si>
  <si>
    <t xml:space="preserve"> 80кв</t>
  </si>
  <si>
    <t>467 м2</t>
  </si>
  <si>
    <t>Ремонт балконной плиты</t>
  </si>
  <si>
    <t>4 шт</t>
  </si>
  <si>
    <t>Ремонт козырьков над входом  в подъезд</t>
  </si>
  <si>
    <t>4 под.</t>
  </si>
  <si>
    <t xml:space="preserve"> Косметический ремонт  подъезда</t>
  </si>
  <si>
    <t>1под.</t>
  </si>
  <si>
    <t>6 мп</t>
  </si>
  <si>
    <t>Ремонт крылец</t>
  </si>
  <si>
    <t xml:space="preserve">4кр.                    </t>
  </si>
  <si>
    <t>Ремонт  кровли</t>
  </si>
  <si>
    <t>20 м2</t>
  </si>
  <si>
    <t>62 кв.</t>
  </si>
  <si>
    <t>21 м2</t>
  </si>
  <si>
    <t xml:space="preserve">Ремонт  цоколя  </t>
  </si>
  <si>
    <t>60м2</t>
  </si>
  <si>
    <t>2 кр \12м2.</t>
  </si>
  <si>
    <t>Ремонт тротуара  ко 2 подъезду</t>
  </si>
  <si>
    <t>Ремонт кирпичной кладки на лоджии кв.№ 50 и кв.51</t>
  </si>
  <si>
    <t>0,5 м куб</t>
  </si>
  <si>
    <t>Смена розлива горячего водоснабжения по подвалу</t>
  </si>
  <si>
    <t>20 мп</t>
  </si>
  <si>
    <t>Ремонт козырьков над входом  в подъезд 2п.</t>
  </si>
  <si>
    <t>1 шт. (2,25 м кв)</t>
  </si>
  <si>
    <t>С демонтажем мет.профиля, обноской уголком, водоотливом</t>
  </si>
  <si>
    <t>4500мп</t>
  </si>
  <si>
    <t>127кв</t>
  </si>
  <si>
    <t>127 кв</t>
  </si>
  <si>
    <t>1151 м2</t>
  </si>
  <si>
    <t>Ремонт водосточных труб со сменой колен и отметов</t>
  </si>
  <si>
    <t>3шт.\6 мп</t>
  </si>
  <si>
    <t>Ремонт крыльца с обноской уголком 2 шт</t>
  </si>
  <si>
    <t>8 м2</t>
  </si>
  <si>
    <t>Ремонт кровли над входом в подвал</t>
  </si>
  <si>
    <t>10 м2</t>
  </si>
  <si>
    <t>Ремонт балконной плиты с обноской уголком, устройством водоотлива</t>
  </si>
  <si>
    <t>4 шт.</t>
  </si>
  <si>
    <t>Смена почтовых ящикв</t>
  </si>
  <si>
    <t>15шт</t>
  </si>
  <si>
    <t>78 кв</t>
  </si>
  <si>
    <t>78кв</t>
  </si>
  <si>
    <t>367 мп</t>
  </si>
  <si>
    <t>Косметический ремонт подъездов №3 и №4</t>
  </si>
  <si>
    <t>2 под.</t>
  </si>
  <si>
    <t>2\4мп</t>
  </si>
  <si>
    <t>Смена выпуска канализации 2 под.</t>
  </si>
  <si>
    <t>6м</t>
  </si>
  <si>
    <t>Кирова 66</t>
  </si>
  <si>
    <t>893,5мп</t>
  </si>
  <si>
    <t>35 кв</t>
  </si>
  <si>
    <t>прочистка  дымоходов</t>
  </si>
  <si>
    <t>35 кв.</t>
  </si>
  <si>
    <t>Кирова 76</t>
  </si>
  <si>
    <t>40 кв.</t>
  </si>
  <si>
    <t xml:space="preserve"> 40 кв</t>
  </si>
  <si>
    <t>Ремонт крыльца</t>
  </si>
  <si>
    <t>2 кр.</t>
  </si>
  <si>
    <t>Ремонт кровли</t>
  </si>
  <si>
    <t>Ремонт козырьков с усилением стоек</t>
  </si>
  <si>
    <t>Подсыпка подвала песком</t>
  </si>
  <si>
    <t xml:space="preserve">Ленинградская </t>
  </si>
  <si>
    <t>1223 мп</t>
  </si>
  <si>
    <t>18 кв</t>
  </si>
  <si>
    <t>1 вод</t>
  </si>
  <si>
    <t>1,3 под. 8 м кв</t>
  </si>
  <si>
    <r>
      <t>Ленинградская</t>
    </r>
    <r>
      <rPr>
        <sz val="12"/>
        <rFont val="Times New Roman"/>
        <family val="1"/>
      </rPr>
      <t xml:space="preserve"> </t>
    </r>
  </si>
  <si>
    <t>2310 мп</t>
  </si>
  <si>
    <t>40а</t>
  </si>
  <si>
    <t>40 кв</t>
  </si>
  <si>
    <t>1-3 под\6м2</t>
  </si>
  <si>
    <t>3\6 м</t>
  </si>
  <si>
    <t>Косметический ремонт подъездов</t>
  </si>
  <si>
    <t>1,2 под.</t>
  </si>
  <si>
    <t>ИТОГО</t>
  </si>
  <si>
    <t>Ленинградская</t>
  </si>
  <si>
    <t>1882 мп</t>
  </si>
  <si>
    <t>64 кв</t>
  </si>
  <si>
    <t>194м2</t>
  </si>
  <si>
    <t>11 м2</t>
  </si>
  <si>
    <t>Косметический ремонт подъезда №1</t>
  </si>
  <si>
    <t>1под</t>
  </si>
  <si>
    <t>Подсыпка  земли на газоны</t>
  </si>
  <si>
    <t>8 тонн</t>
  </si>
  <si>
    <t>Ремонт полов в тамбурах - бетонирование</t>
  </si>
  <si>
    <t>4 м2</t>
  </si>
  <si>
    <t>Ремонт водосточных  труб</t>
  </si>
  <si>
    <t>3шт.\6мп</t>
  </si>
  <si>
    <t>2554 мп</t>
  </si>
  <si>
    <t>105 кв</t>
  </si>
  <si>
    <t>2 вод</t>
  </si>
  <si>
    <t>Ремонт парапета 3 подъезд</t>
  </si>
  <si>
    <t>35 мп</t>
  </si>
  <si>
    <t xml:space="preserve">Маяковского </t>
  </si>
  <si>
    <t>8кв.</t>
  </si>
  <si>
    <t>Очистка  кровли от снега и наледи</t>
  </si>
  <si>
    <t>17 м2</t>
  </si>
  <si>
    <t>Итого основные работы</t>
  </si>
  <si>
    <t>Ремонт кровли местами</t>
  </si>
  <si>
    <t>2 м2</t>
  </si>
  <si>
    <t>Ремонт козырька с усилением стойками</t>
  </si>
  <si>
    <t>1 коз.\ 2м2</t>
  </si>
  <si>
    <t>830 мп</t>
  </si>
  <si>
    <t>32 кв</t>
  </si>
  <si>
    <t>93м2</t>
  </si>
  <si>
    <t>119 кв.</t>
  </si>
  <si>
    <t xml:space="preserve">1вод </t>
  </si>
  <si>
    <t>2раза в год</t>
  </si>
  <si>
    <t xml:space="preserve">  На  основные  работы</t>
  </si>
  <si>
    <t>Косметический  ремонт 7.8 под.</t>
  </si>
  <si>
    <t>На текщий ремонт</t>
  </si>
  <si>
    <t>3025 мп</t>
  </si>
  <si>
    <t>60 кв.</t>
  </si>
  <si>
    <t>4мп</t>
  </si>
  <si>
    <t>Смена почтовых ящиков</t>
  </si>
  <si>
    <t>Ремонт козырьков, усиление козырьков металлическими стойками</t>
  </si>
  <si>
    <t>6 шт.</t>
  </si>
  <si>
    <t>Ремонт кровли входа  в подвал</t>
  </si>
  <si>
    <t>3 м2</t>
  </si>
  <si>
    <t>142 кв</t>
  </si>
  <si>
    <t>Ремонт кровли над лоджиями</t>
  </si>
  <si>
    <t>6 м кв</t>
  </si>
  <si>
    <t>Ремонт полов в тамбурах и на лестничных клетках керамической плиткой</t>
  </si>
  <si>
    <t>28м2</t>
  </si>
  <si>
    <t>Ремонт цоколя</t>
  </si>
  <si>
    <t>Изготовление и установка урн около подъездов</t>
  </si>
  <si>
    <t>4шт.</t>
  </si>
  <si>
    <t>Бетонирование крыльца 1 под</t>
  </si>
  <si>
    <t>Подсыпка территории детской площадки, устройство ограждений</t>
  </si>
  <si>
    <t>1590 м п</t>
  </si>
  <si>
    <t>76 кв.</t>
  </si>
  <si>
    <t>Изготовление и установка двери в подвал 3подъезд.</t>
  </si>
  <si>
    <t>1дв.</t>
  </si>
  <si>
    <t>Ремонт входа в подвал, кровли  вход в подвал</t>
  </si>
  <si>
    <t>7 мп</t>
  </si>
  <si>
    <t>450 м.п</t>
  </si>
  <si>
    <t>12 кв</t>
  </si>
  <si>
    <t>161 м2</t>
  </si>
  <si>
    <t>Ремонт крыльца ,ступеней</t>
  </si>
  <si>
    <t>1 кр.</t>
  </si>
  <si>
    <t>55 кв</t>
  </si>
  <si>
    <t>32 м2</t>
  </si>
  <si>
    <t>Мохова 14</t>
  </si>
  <si>
    <t>60 кв</t>
  </si>
  <si>
    <t>Прочистка вентканалов</t>
  </si>
  <si>
    <t>150 мп</t>
  </si>
  <si>
    <t>На ткущий ремонт</t>
  </si>
  <si>
    <t>Мохова 15</t>
  </si>
  <si>
    <t>71 кв</t>
  </si>
  <si>
    <t>Ремонт   полов на лестничных клетках</t>
  </si>
  <si>
    <t>15 м2</t>
  </si>
  <si>
    <t>Изготовление и установка ограждений детской площадки</t>
  </si>
  <si>
    <t>30 м2</t>
  </si>
  <si>
    <t>Ремонт парапета кв.64. кв 65</t>
  </si>
  <si>
    <t>Мохова 18</t>
  </si>
  <si>
    <t>2440мп</t>
  </si>
  <si>
    <t>99 кв</t>
  </si>
  <si>
    <t>13621.</t>
  </si>
  <si>
    <t>Ремонт кровли 1,2,3 под.</t>
  </si>
  <si>
    <t xml:space="preserve">   1015м2</t>
  </si>
  <si>
    <t>Мохова 23</t>
  </si>
  <si>
    <t>2930 мп</t>
  </si>
  <si>
    <t>80 кв</t>
  </si>
  <si>
    <t>Ремонт   полов на лестничной клетке 5под.4-5 этаж</t>
  </si>
  <si>
    <t>3м2</t>
  </si>
  <si>
    <t>Ремонт крыльца с обноской уголком</t>
  </si>
  <si>
    <t>1кр. \4м2</t>
  </si>
  <si>
    <t>Оборудование контейнерной площадки</t>
  </si>
  <si>
    <t>Мохова 23А</t>
  </si>
  <si>
    <t>3036 мп</t>
  </si>
  <si>
    <t>180 кв.</t>
  </si>
  <si>
    <t>Смена стояков хол\горячего водоснабженя</t>
  </si>
  <si>
    <t xml:space="preserve">  64 мп</t>
  </si>
  <si>
    <t xml:space="preserve"> 8 м2</t>
  </si>
  <si>
    <t>Ремонт полов керамической плиткой на лестничных площадках 1 этаж и в тамбурах.</t>
  </si>
  <si>
    <t>14м2</t>
  </si>
  <si>
    <t>Изготовление и установка ограждений газонов 3 под.</t>
  </si>
  <si>
    <t>8м2</t>
  </si>
  <si>
    <t>Косметический ремонт подъезда №3</t>
  </si>
  <si>
    <t>Изготовление и установка контейнерной площадки</t>
  </si>
  <si>
    <t>1конт.</t>
  </si>
  <si>
    <t>Смена шаровых кранов д.15мм в квартирах</t>
  </si>
  <si>
    <t>42 шт</t>
  </si>
  <si>
    <t>Мохова, 30</t>
  </si>
  <si>
    <t>Прочистка водонагревателя</t>
  </si>
  <si>
    <t>3545 мп</t>
  </si>
  <si>
    <t>90 кв.</t>
  </si>
  <si>
    <r>
      <t xml:space="preserve">                        </t>
    </r>
    <r>
      <rPr>
        <b/>
        <sz val="11"/>
        <rFont val="Times New Roman"/>
        <family val="1"/>
      </rPr>
      <t>На основные работы</t>
    </r>
  </si>
  <si>
    <t>Ремонт кровли  в1под.4 под.</t>
  </si>
  <si>
    <t>Ремонт межпанельных швов</t>
  </si>
  <si>
    <t>45 м п</t>
  </si>
  <si>
    <t>Усиление козырьков 5,6под.,установка дополнительных стоек</t>
  </si>
  <si>
    <t>2 шт.</t>
  </si>
  <si>
    <t>Изготовление.и установка табличек над подъездами</t>
  </si>
  <si>
    <t>12 шт</t>
  </si>
  <si>
    <t>12м2</t>
  </si>
  <si>
    <t xml:space="preserve">Октябрьская </t>
  </si>
  <si>
    <t>1520 м.п.</t>
  </si>
  <si>
    <t xml:space="preserve">     41кв.</t>
  </si>
  <si>
    <t xml:space="preserve"> 2вод.пласт.</t>
  </si>
  <si>
    <t xml:space="preserve">    591,5 м2</t>
  </si>
  <si>
    <t>Устройство помещения между 1и 2под.из металлического профиля</t>
  </si>
  <si>
    <t>Смена канализационных стояков в  квартирах  (согласно акта)</t>
  </si>
  <si>
    <t>18мп</t>
  </si>
  <si>
    <t>2386 м.п</t>
  </si>
  <si>
    <t>50кв</t>
  </si>
  <si>
    <t>18 м2</t>
  </si>
  <si>
    <t>Ремонт козырьков с усилением металлическими стойками</t>
  </si>
  <si>
    <t>3 коз.</t>
  </si>
  <si>
    <t>Ремонт  участка внутреннего ливнестока</t>
  </si>
  <si>
    <t>Ремонт парапета 1 подъезд</t>
  </si>
  <si>
    <t>Ремонт кровли входов в подвал</t>
  </si>
  <si>
    <t>1484 мп</t>
  </si>
  <si>
    <t>46 шт</t>
  </si>
  <si>
    <t xml:space="preserve"> 23 шт.</t>
  </si>
  <si>
    <t xml:space="preserve"> 235 м2</t>
  </si>
  <si>
    <t>Ремонт козырьков</t>
  </si>
  <si>
    <t>3шт.</t>
  </si>
  <si>
    <t>3кр.</t>
  </si>
  <si>
    <t>Ремонт кровли  шиферной</t>
  </si>
  <si>
    <t>25 м кв</t>
  </si>
  <si>
    <t>На текеущий ремонт</t>
  </si>
  <si>
    <t xml:space="preserve">Пролетарская </t>
  </si>
  <si>
    <t>кв.</t>
  </si>
  <si>
    <t xml:space="preserve"> м2</t>
  </si>
  <si>
    <t>Ремонт козырьков с усилением</t>
  </si>
  <si>
    <t>4под</t>
  </si>
  <si>
    <t>Ремонт кровли выборочно кв ,88,30</t>
  </si>
  <si>
    <t>80 м кв</t>
  </si>
  <si>
    <t>Ремонт балконных плит кв. 26.</t>
  </si>
  <si>
    <t>2259 мп</t>
  </si>
  <si>
    <t>23а</t>
  </si>
  <si>
    <t>80 кан.</t>
  </si>
  <si>
    <t>Косметический ремонт подъезда № 4</t>
  </si>
  <si>
    <t>Смена люка 4 под.</t>
  </si>
  <si>
    <t>1шт</t>
  </si>
  <si>
    <t>Смена входной двери в тамбуре, смена почтовых ящиков .обшивка стен в тамбуре</t>
  </si>
  <si>
    <t>1 шт/2 мкв</t>
  </si>
  <si>
    <t>11,6м2</t>
  </si>
  <si>
    <t>3м.п</t>
  </si>
  <si>
    <t>Проверка  вентканалов 2 раза в гоз</t>
  </si>
  <si>
    <t>3\6</t>
  </si>
  <si>
    <t>3940 мп</t>
  </si>
  <si>
    <t>1 шт пласт.</t>
  </si>
  <si>
    <t>30 мп</t>
  </si>
  <si>
    <t>Ремонт мягкой кровли</t>
  </si>
  <si>
    <t>47 мп</t>
  </si>
  <si>
    <t>Ремонт кровли козырьков с устройством сливов</t>
  </si>
  <si>
    <t>4 шт, 16 м кв</t>
  </si>
  <si>
    <t>Ремонт балконных плит</t>
  </si>
  <si>
    <t>2 шт</t>
  </si>
  <si>
    <t>Очистка крыши от снега и наледи</t>
  </si>
  <si>
    <t xml:space="preserve">24  мп                                                                                          </t>
  </si>
  <si>
    <t>16 м2</t>
  </si>
  <si>
    <t>Ремонт коырьков с усилением металлическими стойками</t>
  </si>
  <si>
    <t>4шт.\</t>
  </si>
  <si>
    <t>16м2</t>
  </si>
  <si>
    <t>Ремонт балконной плиты с обноской уголком</t>
  </si>
  <si>
    <t>2 б.</t>
  </si>
  <si>
    <t>12 м2</t>
  </si>
  <si>
    <t>Смена стояка холодного водоснабжения</t>
  </si>
  <si>
    <t>28мп</t>
  </si>
  <si>
    <t>2 раза в год</t>
  </si>
  <si>
    <t>Очистка подвала от мусора 3,5,6 под.</t>
  </si>
  <si>
    <t>8 т</t>
  </si>
  <si>
    <t>Ремонт балконов с обноской уголком</t>
  </si>
  <si>
    <t>5 шт.</t>
  </si>
  <si>
    <t>Ремонт кровли кв 17,18,48,49,80,65</t>
  </si>
  <si>
    <t>Ремонт крылец с обноской уголком 2,4 под.</t>
  </si>
  <si>
    <t xml:space="preserve"> 6м2</t>
  </si>
  <si>
    <t>1796 мп</t>
  </si>
  <si>
    <t>1 раз в квартал</t>
  </si>
  <si>
    <t>100м2</t>
  </si>
  <si>
    <t xml:space="preserve">  24 мп</t>
  </si>
  <si>
    <t>61а</t>
  </si>
  <si>
    <t>Ремонт полов на лестничной клетке</t>
  </si>
  <si>
    <t xml:space="preserve"> 32 м2</t>
  </si>
  <si>
    <t>55 м2</t>
  </si>
  <si>
    <t>Изготовление и установка скамеек около крыльца.</t>
  </si>
  <si>
    <t>1шт.</t>
  </si>
  <si>
    <t>1818 мп</t>
  </si>
  <si>
    <t>Проверка  вентканалов и дымоходов</t>
  </si>
  <si>
    <t xml:space="preserve"> 509 м2</t>
  </si>
  <si>
    <t>110м2</t>
  </si>
  <si>
    <t>3мп</t>
  </si>
  <si>
    <t>Ремонт  козырьком с устройством примыканий</t>
  </si>
  <si>
    <t>12 м кв</t>
  </si>
  <si>
    <t>Ремонт крыльца  с обноской уголком</t>
  </si>
  <si>
    <t>4м2</t>
  </si>
  <si>
    <t>Ремонт деревянного забора</t>
  </si>
  <si>
    <t>11 мп</t>
  </si>
  <si>
    <t>40кв.</t>
  </si>
  <si>
    <t xml:space="preserve"> м 2</t>
  </si>
  <si>
    <t>36 кв</t>
  </si>
  <si>
    <t>222 м2</t>
  </si>
  <si>
    <t xml:space="preserve">Пр-т Победы </t>
  </si>
  <si>
    <t>1940 м.п</t>
  </si>
  <si>
    <t>87 м2</t>
  </si>
  <si>
    <t>Изготовление и установка ограждений д\площадки.</t>
  </si>
  <si>
    <t>60 мп</t>
  </si>
  <si>
    <t>Ремонт крылец 1,4 подъезд.с обноской уголком</t>
  </si>
  <si>
    <t>Ремонт полов в тамбурах 1-4под.</t>
  </si>
  <si>
    <t>Ремонт кровли кв.58,40.57 и л\клетка 2 под.</t>
  </si>
  <si>
    <t>52а</t>
  </si>
  <si>
    <t>20 кв.</t>
  </si>
  <si>
    <t>96м2</t>
  </si>
  <si>
    <t>Изгототовление и установка металлической двери в подвал</t>
  </si>
  <si>
    <t>Ремонт и облицовка крыльца плиткой</t>
  </si>
  <si>
    <t>17м2</t>
  </si>
  <si>
    <t>Установка металлических защитных козырьков над выступами стен</t>
  </si>
  <si>
    <t>8,5м.п</t>
  </si>
  <si>
    <t>2744 м</t>
  </si>
  <si>
    <t>Смена стояков хол.\гор. водоснабжения 3п.</t>
  </si>
  <si>
    <t>147 м</t>
  </si>
  <si>
    <t>Изготовление и установка скамеек</t>
  </si>
  <si>
    <t>3 шт</t>
  </si>
  <si>
    <t>Ремонт парапета лоджии кв 78 (кв75)</t>
  </si>
  <si>
    <t>80 кв.</t>
  </si>
  <si>
    <t>остекление</t>
  </si>
  <si>
    <t xml:space="preserve">  1.3 м2</t>
  </si>
  <si>
    <t>замена входных вентилей д.15мм.</t>
  </si>
  <si>
    <t>18шт.</t>
  </si>
  <si>
    <t>в квартирах</t>
  </si>
  <si>
    <t>Ремонт кровли  кв.14,79.</t>
  </si>
  <si>
    <t xml:space="preserve">  108 м2</t>
  </si>
  <si>
    <t xml:space="preserve">Ударников </t>
  </si>
  <si>
    <t>18 кв.</t>
  </si>
  <si>
    <t xml:space="preserve"> 1вод</t>
  </si>
  <si>
    <t>48 мп</t>
  </si>
  <si>
    <t>1790 м.п.</t>
  </si>
  <si>
    <t>Замена кранов шаровых в квартирах</t>
  </si>
  <si>
    <t>Смена стояков х/г водоснабжения</t>
  </si>
  <si>
    <t>24 мп</t>
  </si>
  <si>
    <t xml:space="preserve">  План   текущего  ремонта  жилых  домов  ООО УК «Верхний посад »  на 2014 г.</t>
  </si>
  <si>
    <t>Наименование работ</t>
  </si>
  <si>
    <t>Планируемая  стоимость работ (по состоянию на 10.01.2014г.)  в руб.</t>
  </si>
  <si>
    <t>Сроки выполнения</t>
  </si>
  <si>
    <t>Благовещенская,  50</t>
  </si>
  <si>
    <t>1 раз в год</t>
  </si>
  <si>
    <t xml:space="preserve">прочистка водоподогревателя </t>
  </si>
  <si>
    <t>по мере необходимости</t>
  </si>
  <si>
    <t>Благовещенская, 76</t>
  </si>
  <si>
    <t>согласно графику</t>
  </si>
  <si>
    <t>Ремонт фасада до 2 этажа, ремонт цоколя,отмостки</t>
  </si>
  <si>
    <t>Благовещенская ,89</t>
  </si>
  <si>
    <t>ремонт крыльца 9под. с обноской уголком</t>
  </si>
  <si>
    <t>май 2014г</t>
  </si>
  <si>
    <t>3 квартал 2014</t>
  </si>
  <si>
    <t>Установка насосной станции</t>
  </si>
  <si>
    <t xml:space="preserve">Косметический ремонт подъезда    </t>
  </si>
  <si>
    <t>2 квартал 2014</t>
  </si>
  <si>
    <t>Благовещенская,  91</t>
  </si>
  <si>
    <t>прочистка водоподогревателей</t>
  </si>
  <si>
    <t>Ремонт вентканалов на кровле</t>
  </si>
  <si>
    <t>июль 2014</t>
  </si>
  <si>
    <t>Смена стояков хол.\гор.водоснабжения в квартирах.(123м)</t>
  </si>
  <si>
    <t>Косметический ремонт подъезда №6</t>
  </si>
  <si>
    <t>Благовещенская, 102</t>
  </si>
  <si>
    <t>устройство продухов в подвальном помещении</t>
  </si>
  <si>
    <t>Воровского ,23</t>
  </si>
  <si>
    <t>Изготовление и  установка ограждений детской площадки-40м</t>
  </si>
  <si>
    <t>июнь 2014</t>
  </si>
  <si>
    <t>Воровского ,37</t>
  </si>
  <si>
    <t>май 2014</t>
  </si>
  <si>
    <t>Смена канализации 3,4 под. по подвалу-30</t>
  </si>
  <si>
    <t>3 квартал 2014года</t>
  </si>
  <si>
    <t>ремонт козырьков над входами в подъезд 4шт/8м2</t>
  </si>
  <si>
    <t>июнь 2014 г.</t>
  </si>
  <si>
    <t>изготовление и установка решеток на подвальные окна-6шт</t>
  </si>
  <si>
    <t>Ремонт кровли  местами с заменой обрешетки (6м2)</t>
  </si>
  <si>
    <t>Воровского ,39</t>
  </si>
  <si>
    <t>Ремонт козырьков над входом  в 3 подъезд-2м2</t>
  </si>
  <si>
    <t>изготовление и установка иеталлической двери в подвал 3 подъезда</t>
  </si>
  <si>
    <t>март 2014 года</t>
  </si>
  <si>
    <t>Ремонт водосточных труб 3шт/6пм</t>
  </si>
  <si>
    <t>Ремонт  кровли кв 38,58</t>
  </si>
  <si>
    <t>июнь 2014 года</t>
  </si>
  <si>
    <t>Воровского ,60</t>
  </si>
  <si>
    <t>Ремонт  цоколя  (60м2)</t>
  </si>
  <si>
    <t>Ремонт крылец с обноской уголком   1(3м2)</t>
  </si>
  <si>
    <t>Ремонт козырьков над входом  в подъезд 2 п.с   демонтажем мет.профиля, обноской уголком, водоотливом 1/4м2</t>
  </si>
  <si>
    <t>Воровского ,66</t>
  </si>
  <si>
    <t>Ремонт водосточных труб со сменой колен и отметов  2/4</t>
  </si>
  <si>
    <t>Смена канализационного стояка 161,104кв.</t>
  </si>
  <si>
    <t>Ремонт кровли над входом в подвал 8под.-6м2</t>
  </si>
  <si>
    <t>Воровского ,67</t>
  </si>
  <si>
    <t>ремонт водосточных труб   3/6</t>
  </si>
  <si>
    <t>Восстановление бетонных подоконников со стороны двора -12шт</t>
  </si>
  <si>
    <t>2-3 квартал 2014г.</t>
  </si>
  <si>
    <t>Кирова ,66</t>
  </si>
  <si>
    <t>Косметический ремонт подъезда № 1</t>
  </si>
  <si>
    <t>февраль 2014 года</t>
  </si>
  <si>
    <t>Кирова ,76</t>
  </si>
  <si>
    <t>1 раз  в квартал</t>
  </si>
  <si>
    <t>Ремонт водосточных труб  3/6</t>
  </si>
  <si>
    <t>Ремонт кровли над входом в подвал  -6м2</t>
  </si>
  <si>
    <t>Ленинградская ,26</t>
  </si>
  <si>
    <t>Ремонт крыльца с обноской уголком 3 под.</t>
  </si>
  <si>
    <r>
      <t>Ленинградская</t>
    </r>
    <r>
      <rPr>
        <sz val="12"/>
        <rFont val="Times New Roman"/>
        <family val="1"/>
      </rPr>
      <t xml:space="preserve"> ,</t>
    </r>
    <r>
      <rPr>
        <b/>
        <sz val="12"/>
        <rFont val="Times New Roman"/>
        <family val="1"/>
      </rPr>
      <t>40а</t>
    </r>
  </si>
  <si>
    <t>Ремонт водосточных труб  ½</t>
  </si>
  <si>
    <t>Ремонт кровли 420 м2</t>
  </si>
  <si>
    <t>2-4 квартал 2014</t>
  </si>
  <si>
    <t>Ленинградская,44</t>
  </si>
  <si>
    <t>2аза в год</t>
  </si>
  <si>
    <t>косметический ремонт 2 подъездаю</t>
  </si>
  <si>
    <t>Ленинградская ,48</t>
  </si>
  <si>
    <t>Маяковского ,13</t>
  </si>
  <si>
    <t>1раз в год</t>
  </si>
  <si>
    <t>Маяковского ,22</t>
  </si>
  <si>
    <t>Маяковского ,24</t>
  </si>
  <si>
    <t>Маяковского ,27</t>
  </si>
  <si>
    <t>смена  окон на лестничных площадках 1,3 под</t>
  </si>
  <si>
    <t>Маяковского ,30</t>
  </si>
  <si>
    <t>Смена стояков хол.\гор. водоснабжения 3п.4п</t>
  </si>
  <si>
    <t>Ремонт кровли над лоджиями 9эт.</t>
  </si>
  <si>
    <t>ремонт козырька над входом 1 под.</t>
  </si>
  <si>
    <t>железнение поверхности крыльца 1 подъезда</t>
  </si>
  <si>
    <t>Маяковского ,35</t>
  </si>
  <si>
    <t>Смена стояков хол.\горячего водоснабжения в квартирах</t>
  </si>
  <si>
    <t>Устройство циркуляционной линии по подвалу</t>
  </si>
  <si>
    <t>3 квартал 2014 года</t>
  </si>
  <si>
    <t>ремонт водосточных труб  3/7</t>
  </si>
  <si>
    <t>Маяковского ,39</t>
  </si>
  <si>
    <t>Маяковского ,41</t>
  </si>
  <si>
    <t>ремонт крыльца , выравнивание повехности, железнение</t>
  </si>
  <si>
    <t>Изготовление и установка металлической входной двери</t>
  </si>
  <si>
    <t>январь 2014 года</t>
  </si>
  <si>
    <t>ремонт цоколя,</t>
  </si>
  <si>
    <t>2-3кварьал 2014г.</t>
  </si>
  <si>
    <t>Смена стояков хол\горячего водоснабженя  по заявлениям-90пм</t>
  </si>
  <si>
    <t>Ремонт полов керамической плиткой на лестничных площадках  1 подъезд, 1 этаж и в тамбурах.-30м2</t>
  </si>
  <si>
    <t>июнь 2014 год</t>
  </si>
  <si>
    <t>Изготовление и установка люка в подвал 1под.</t>
  </si>
  <si>
    <t>1 квартал 2014 год</t>
  </si>
  <si>
    <t>Ремонт крылец с обноской уголком  (1шт.)</t>
  </si>
  <si>
    <t>2 квартал 2014 года</t>
  </si>
  <si>
    <t>Октябрьская ,38</t>
  </si>
  <si>
    <t>Октябрьская ,55</t>
  </si>
  <si>
    <t>Ремонт парапета кровли 1 подъезд</t>
  </si>
  <si>
    <t>3 квартал 2014 год</t>
  </si>
  <si>
    <t>Октябрьская ,58</t>
  </si>
  <si>
    <t>согласно графика</t>
  </si>
  <si>
    <t>Октябрьская ,60</t>
  </si>
  <si>
    <t>Ремонт козырьков 2шт-4м2</t>
  </si>
  <si>
    <t>июль 2014 года</t>
  </si>
  <si>
    <t>Замена волосточных труб-2пм</t>
  </si>
  <si>
    <t>Октябрьская ,65</t>
  </si>
  <si>
    <t>2 квартал 2014 год</t>
  </si>
  <si>
    <t>Пролетарская ,22</t>
  </si>
  <si>
    <t>Ремонт козырьков с усилением 3шт/6м2</t>
  </si>
  <si>
    <t>Пролетарская ,23а</t>
  </si>
  <si>
    <t>ремонт водосточных труб  2шт./4пм</t>
  </si>
  <si>
    <t>установка решёток в подвале</t>
  </si>
  <si>
    <t>Пролетарская ,26</t>
  </si>
  <si>
    <t xml:space="preserve">Проверка  вентканалов </t>
  </si>
  <si>
    <t>ремонт козырьков 2шт/4м2</t>
  </si>
  <si>
    <t>Выборочный ремонт кровли -12м2</t>
  </si>
  <si>
    <t>Пролетарская ,29</t>
  </si>
  <si>
    <t>Косметический ремонт подъезда №3 со сменой почтовых ящиков</t>
  </si>
  <si>
    <t>Пролетарская ,30</t>
  </si>
  <si>
    <t>Ремонт кровли козырьков с устройством сливов-6шт/12м2</t>
  </si>
  <si>
    <t>Пролетарская ,31</t>
  </si>
  <si>
    <t>Ремонт парапета 19кв.</t>
  </si>
  <si>
    <t>Смена стояков холодного водоснабжения в квартирах по заявкам</t>
  </si>
  <si>
    <t>Пролетарская ,32</t>
  </si>
  <si>
    <t>Пролетарская ,33</t>
  </si>
  <si>
    <t xml:space="preserve">Пролетарская,56 </t>
  </si>
  <si>
    <t>Ремонт кровли 3,4под.  (по заявкам)</t>
  </si>
  <si>
    <t>2 кавртал</t>
  </si>
  <si>
    <t xml:space="preserve">Пролетарская,61 </t>
  </si>
  <si>
    <t>Ремонт межпанельных швов-24м</t>
  </si>
  <si>
    <t xml:space="preserve">Пролетарская,61а </t>
  </si>
  <si>
    <t>косметический ремонт подъезда со сменой почтовых ящиков</t>
  </si>
  <si>
    <t>выборочный ремонт кровли</t>
  </si>
  <si>
    <t>май 2014 года</t>
  </si>
  <si>
    <t>Ремонт крыльца с обноской уголком шшт/2м2</t>
  </si>
  <si>
    <t xml:space="preserve">Пролетарская,63 </t>
  </si>
  <si>
    <t>Ремонт фасада до 2 этажа,цоколь, отмостка</t>
  </si>
  <si>
    <t>2,3 квартал 2014 года</t>
  </si>
  <si>
    <t>Пролетарская ,71</t>
  </si>
  <si>
    <t>Пролетарская, 75</t>
  </si>
  <si>
    <t>Ремонт водосточных труб 2шт/4м</t>
  </si>
  <si>
    <t xml:space="preserve">Пр-т Победы,44 </t>
  </si>
  <si>
    <t>Изготовление и установка ограждений д\площадки.-80пм</t>
  </si>
  <si>
    <t>май 2014 год</t>
  </si>
  <si>
    <t>по заявкам жителей</t>
  </si>
  <si>
    <t>Пр-т Победы ,52а</t>
  </si>
  <si>
    <t>Изгототовление и установка металлической решетки в щитовую</t>
  </si>
  <si>
    <t>Пр-т Победы ,66</t>
  </si>
  <si>
    <t>монтаж циркуляционной линии по подвалу и в квартирах</t>
  </si>
  <si>
    <t>Смена стояков хол.\гор. водоснабжения в квартирах</t>
  </si>
  <si>
    <t>март 2014 год</t>
  </si>
  <si>
    <t>Пр-т Победы ,70</t>
  </si>
  <si>
    <t>промывка системы отопления,запорная арматура</t>
  </si>
  <si>
    <t>Пр-т Победы ,99</t>
  </si>
  <si>
    <t>Смена почтовых ящиков на металлические 1,2,3 под.</t>
  </si>
  <si>
    <t>1 квартал 2014г.</t>
  </si>
  <si>
    <t>Ударников ,13</t>
  </si>
  <si>
    <t>Ударников ,19</t>
  </si>
  <si>
    <t>Ремонт кровли козырьков над входами в подъезд  4шт/8м2</t>
  </si>
  <si>
    <t>Примечание:</t>
  </si>
  <si>
    <t>Стоимость работ  подлежит уточнению в процессе  выполнения ремонтно-строительных работ по фактически выполненным объёмам  работ , как в сторону уменьшения, так и в сторону увеличения.</t>
  </si>
  <si>
    <t>Благовещенская,50</t>
  </si>
  <si>
    <t>Благовещенская,76</t>
  </si>
  <si>
    <t>Благовещенская,89</t>
  </si>
  <si>
    <t>Благовещенская,91</t>
  </si>
  <si>
    <t>Благовещенская,102</t>
  </si>
  <si>
    <t>Воровского,23</t>
  </si>
  <si>
    <t>Воровского,37</t>
  </si>
  <si>
    <t>Воровского,39</t>
  </si>
  <si>
    <t>Воровского,60</t>
  </si>
  <si>
    <t>Воровского,66</t>
  </si>
  <si>
    <t>Воровского, 67</t>
  </si>
  <si>
    <t>Кирова,66</t>
  </si>
  <si>
    <t>Кирова,76</t>
  </si>
  <si>
    <t>Ленинградская,26</t>
  </si>
  <si>
    <t>Ленинградская, 40а</t>
  </si>
  <si>
    <t>Ленинградская,48</t>
  </si>
  <si>
    <t>Маяковского,13</t>
  </si>
  <si>
    <t>Маяковского,22</t>
  </si>
  <si>
    <t>Маяковского,24</t>
  </si>
  <si>
    <t>Маяковского,27</t>
  </si>
  <si>
    <t>Маяковского,30</t>
  </si>
  <si>
    <t>Маяковского,35</t>
  </si>
  <si>
    <t>Маяковского,39</t>
  </si>
  <si>
    <t>Маяковского,41</t>
  </si>
  <si>
    <t>Мохова,14</t>
  </si>
  <si>
    <t>Мохова,15</t>
  </si>
  <si>
    <t>Мохова,18</t>
  </si>
  <si>
    <t>Мохова,23</t>
  </si>
  <si>
    <t>Мохова,23а</t>
  </si>
  <si>
    <t>Мохова,30</t>
  </si>
  <si>
    <t>Октябрьская,38</t>
  </si>
  <si>
    <t>Октябрьска,55</t>
  </si>
  <si>
    <t>Октябрьская,58</t>
  </si>
  <si>
    <t>Октябрьская,60</t>
  </si>
  <si>
    <t>Октябрьская,65</t>
  </si>
  <si>
    <t>Пролетарская,22</t>
  </si>
  <si>
    <t>Пролетарская,23а</t>
  </si>
  <si>
    <t>Пролетарская,26</t>
  </si>
  <si>
    <t>Пролетарская,29</t>
  </si>
  <si>
    <t>Пролетарская,30</t>
  </si>
  <si>
    <t>Пролетарская,31</t>
  </si>
  <si>
    <t>Пролетарская, 32</t>
  </si>
  <si>
    <t>Пролетарская, 33</t>
  </si>
  <si>
    <t>Пролетарская, 56</t>
  </si>
  <si>
    <t>Пролетарская,61</t>
  </si>
  <si>
    <t>Прорлетарская,61а</t>
  </si>
  <si>
    <t>Пролетарская, 63</t>
  </si>
  <si>
    <t>Пролетарская, 71</t>
  </si>
  <si>
    <t>Пр.Победы, 44</t>
  </si>
  <si>
    <t>Пр.Победы,52а</t>
  </si>
  <si>
    <t>Пр.Победы, 66</t>
  </si>
  <si>
    <t>Пр.Победы, 70</t>
  </si>
  <si>
    <t>Пр.Победы, 99</t>
  </si>
  <si>
    <t>Ударников, 13</t>
  </si>
  <si>
    <t>Ударников, 19</t>
  </si>
  <si>
    <t>Утверждаю</t>
  </si>
  <si>
    <t>Директор ООО УК "Верхний посад"</t>
  </si>
  <si>
    <t>__________________Серов Л.В.</t>
  </si>
  <si>
    <t>Заместитель директора ООО УК « Верхний посад»                                                   АВ.Лебединова</t>
  </si>
  <si>
    <t xml:space="preserve">Согласовано:                           председатель совета дома Акимова Н.А.                        </t>
  </si>
  <si>
    <t>Начислено</t>
  </si>
  <si>
    <t>Недовыполнение</t>
  </si>
  <si>
    <t>Перевыполнение</t>
  </si>
  <si>
    <t>На тек.ремонт</t>
  </si>
  <si>
    <t>Средства на текущий ремонт на 01.01.2013г.</t>
  </si>
  <si>
    <t xml:space="preserve">Согласовано:                           председатель совета дома Колодкина Л.В.                       </t>
  </si>
  <si>
    <t>Остаток средств на       01.01.13 с учетом 2012 года</t>
  </si>
  <si>
    <t xml:space="preserve">Согласовано:                                                  </t>
  </si>
  <si>
    <t>Год ввода в эксплуатацию</t>
  </si>
  <si>
    <t xml:space="preserve">Согласовано:                                          председатель совета дома .                       </t>
  </si>
  <si>
    <t>Работы по текущему ремонту будут выполнены из расчета фактически собранных средств собственников</t>
  </si>
  <si>
    <t xml:space="preserve">Согласовано:                                                     председатель совета дома  А.Н. Кабанов                       </t>
  </si>
  <si>
    <t xml:space="preserve">Согласовано:                                                   председатель совета дома  Ефремов К.И.                      </t>
  </si>
  <si>
    <t xml:space="preserve">Согласовано:  члены Совета дома:                                           Потапенко М.А.                       </t>
  </si>
  <si>
    <t>Кишкина Г.П.</t>
  </si>
  <si>
    <t>Чегодаева</t>
  </si>
  <si>
    <t>год ввода в эксплуатации</t>
  </si>
  <si>
    <t>год   ввода в эксплуатацию</t>
  </si>
  <si>
    <t xml:space="preserve">Согласовано:            </t>
  </si>
  <si>
    <t>Председатель совета дома:                  И.П.Кормушкина</t>
  </si>
  <si>
    <t>Согласовано:                                 Чуркина Юлия Александровна</t>
  </si>
  <si>
    <t xml:space="preserve">Согласовано:                               </t>
  </si>
  <si>
    <t xml:space="preserve">Согласовано:                                 </t>
  </si>
  <si>
    <t>Согласовано:                                   председатель совета дома  Базанова Н.В.</t>
  </si>
  <si>
    <t>Согласовано:                                           Председатель Совета дома Окатова Г.А.</t>
  </si>
  <si>
    <t>Согласовано:                                              Председатель совета дома Москвина Т.Б.</t>
  </si>
  <si>
    <t>Согласовано:                                                                   Председатель совета дома Богатырев А.М.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</si>
</sst>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00"/>
    <numFmt numFmtId="167" formatCode="MM/YY"/>
  </numFmts>
  <fonts count="22"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 Cyr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textRotation="90" wrapText="1"/>
    </xf>
    <xf numFmtId="164" fontId="2" fillId="0" borderId="3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top" wrapText="1"/>
    </xf>
    <xf numFmtId="164" fontId="4" fillId="0" borderId="3" xfId="0" applyFont="1" applyBorder="1" applyAlignment="1">
      <alignment vertical="top" wrapText="1"/>
    </xf>
    <xf numFmtId="164" fontId="5" fillId="0" borderId="4" xfId="0" applyFont="1" applyBorder="1" applyAlignment="1">
      <alignment vertical="top" wrapText="1"/>
    </xf>
    <xf numFmtId="164" fontId="6" fillId="0" borderId="4" xfId="0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 vertical="top" wrapText="1"/>
    </xf>
    <xf numFmtId="164" fontId="2" fillId="0" borderId="4" xfId="0" applyFont="1" applyBorder="1" applyAlignment="1">
      <alignment vertical="top" wrapText="1"/>
    </xf>
    <xf numFmtId="164" fontId="2" fillId="0" borderId="4" xfId="0" applyFont="1" applyBorder="1" applyAlignment="1">
      <alignment horizontal="left" vertical="top" wrapText="1"/>
    </xf>
    <xf numFmtId="164" fontId="5" fillId="0" borderId="4" xfId="0" applyFont="1" applyBorder="1" applyAlignment="1">
      <alignment horizontal="right" vertical="top" wrapText="1"/>
    </xf>
    <xf numFmtId="164" fontId="5" fillId="0" borderId="3" xfId="0" applyFont="1" applyBorder="1" applyAlignment="1">
      <alignment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2" xfId="0" applyFont="1" applyBorder="1" applyAlignment="1">
      <alignment vertical="top" wrapText="1"/>
    </xf>
    <xf numFmtId="164" fontId="5" fillId="0" borderId="5" xfId="0" applyFont="1" applyBorder="1" applyAlignment="1">
      <alignment vertical="top" wrapText="1"/>
    </xf>
    <xf numFmtId="164" fontId="1" fillId="0" borderId="5" xfId="0" applyFont="1" applyBorder="1" applyAlignment="1">
      <alignment vertical="top" wrapText="1"/>
    </xf>
    <xf numFmtId="164" fontId="2" fillId="0" borderId="5" xfId="0" applyFont="1" applyBorder="1" applyAlignment="1">
      <alignment vertical="top" wrapText="1"/>
    </xf>
    <xf numFmtId="164" fontId="2" fillId="0" borderId="5" xfId="0" applyFont="1" applyBorder="1" applyAlignment="1">
      <alignment horizontal="left" vertical="top" wrapText="1"/>
    </xf>
    <xf numFmtId="164" fontId="5" fillId="0" borderId="5" xfId="0" applyFont="1" applyBorder="1" applyAlignment="1">
      <alignment horizontal="right" vertical="top" wrapText="1"/>
    </xf>
    <xf numFmtId="164" fontId="1" fillId="0" borderId="4" xfId="0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4" fontId="5" fillId="0" borderId="4" xfId="0" applyFont="1" applyBorder="1" applyAlignment="1">
      <alignment horizontal="center" vertical="top" wrapText="1"/>
    </xf>
    <xf numFmtId="164" fontId="5" fillId="0" borderId="2" xfId="0" applyFont="1" applyBorder="1" applyAlignment="1">
      <alignment vertical="top" wrapText="1"/>
    </xf>
    <xf numFmtId="164" fontId="1" fillId="0" borderId="5" xfId="0" applyFont="1" applyBorder="1" applyAlignment="1">
      <alignment horizontal="center" vertical="top" wrapText="1"/>
    </xf>
    <xf numFmtId="164" fontId="1" fillId="0" borderId="3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 wrapText="1"/>
    </xf>
    <xf numFmtId="164" fontId="2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right" vertical="top" wrapText="1"/>
    </xf>
    <xf numFmtId="164" fontId="4" fillId="0" borderId="4" xfId="0" applyFont="1" applyBorder="1" applyAlignment="1">
      <alignment vertical="top" wrapText="1"/>
    </xf>
    <xf numFmtId="164" fontId="2" fillId="0" borderId="2" xfId="0" applyFont="1" applyBorder="1" applyAlignment="1">
      <alignment horizontal="left" vertical="top" wrapText="1"/>
    </xf>
    <xf numFmtId="164" fontId="2" fillId="0" borderId="6" xfId="0" applyFont="1" applyBorder="1" applyAlignment="1">
      <alignment horizontal="left" vertical="top" wrapText="1"/>
    </xf>
    <xf numFmtId="164" fontId="5" fillId="0" borderId="6" xfId="0" applyFont="1" applyBorder="1" applyAlignment="1">
      <alignment vertical="top" wrapText="1"/>
    </xf>
    <xf numFmtId="164" fontId="2" fillId="0" borderId="3" xfId="0" applyFont="1" applyBorder="1" applyAlignment="1">
      <alignment horizontal="left" vertical="top" wrapText="1"/>
    </xf>
    <xf numFmtId="164" fontId="5" fillId="0" borderId="2" xfId="0" applyFont="1" applyBorder="1" applyAlignment="1">
      <alignment horizontal="center" vertical="top" wrapText="1"/>
    </xf>
    <xf numFmtId="164" fontId="1" fillId="0" borderId="7" xfId="0" applyFont="1" applyBorder="1" applyAlignment="1">
      <alignment vertical="top" wrapText="1"/>
    </xf>
    <xf numFmtId="164" fontId="5" fillId="0" borderId="7" xfId="0" applyFont="1" applyBorder="1" applyAlignment="1">
      <alignment vertical="top" wrapText="1"/>
    </xf>
    <xf numFmtId="164" fontId="1" fillId="0" borderId="7" xfId="0" applyFont="1" applyBorder="1" applyAlignment="1">
      <alignment horizontal="center" vertical="top" wrapText="1"/>
    </xf>
    <xf numFmtId="164" fontId="2" fillId="0" borderId="7" xfId="0" applyFont="1" applyBorder="1" applyAlignment="1">
      <alignment vertical="top" wrapText="1"/>
    </xf>
    <xf numFmtId="164" fontId="4" fillId="0" borderId="4" xfId="0" applyFont="1" applyBorder="1" applyAlignment="1">
      <alignment horizontal="left" vertical="top" wrapText="1"/>
    </xf>
    <xf numFmtId="164" fontId="3" fillId="0" borderId="4" xfId="0" applyFont="1" applyBorder="1" applyAlignment="1">
      <alignment vertical="top" wrapText="1"/>
    </xf>
    <xf numFmtId="164" fontId="7" fillId="0" borderId="5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left" vertical="top" wrapText="1"/>
    </xf>
    <xf numFmtId="164" fontId="5" fillId="0" borderId="4" xfId="0" applyFont="1" applyBorder="1" applyAlignment="1">
      <alignment horizontal="left" vertical="top" wrapText="1"/>
    </xf>
    <xf numFmtId="164" fontId="3" fillId="0" borderId="6" xfId="0" applyFont="1" applyBorder="1" applyAlignment="1">
      <alignment horizontal="left" vertical="top" wrapText="1"/>
    </xf>
    <xf numFmtId="164" fontId="3" fillId="0" borderId="4" xfId="0" applyFont="1" applyBorder="1" applyAlignment="1">
      <alignment horizontal="left" vertical="top" wrapText="1"/>
    </xf>
    <xf numFmtId="164" fontId="1" fillId="0" borderId="4" xfId="0" applyFont="1" applyBorder="1" applyAlignment="1">
      <alignment horizontal="left" vertical="top" wrapText="1"/>
    </xf>
    <xf numFmtId="164" fontId="5" fillId="0" borderId="6" xfId="0" applyFont="1" applyBorder="1" applyAlignment="1">
      <alignment horizontal="left" vertical="top" wrapText="1"/>
    </xf>
    <xf numFmtId="164" fontId="5" fillId="0" borderId="6" xfId="0" applyFont="1" applyBorder="1" applyAlignment="1">
      <alignment horizontal="right" vertical="top" wrapText="1"/>
    </xf>
    <xf numFmtId="164" fontId="4" fillId="0" borderId="7" xfId="0" applyFont="1" applyBorder="1" applyAlignment="1">
      <alignment horizontal="center" vertical="top" wrapText="1"/>
    </xf>
    <xf numFmtId="164" fontId="2" fillId="0" borderId="3" xfId="0" applyFont="1" applyBorder="1" applyAlignment="1">
      <alignment vertical="top" wrapText="1"/>
    </xf>
    <xf numFmtId="164" fontId="2" fillId="0" borderId="6" xfId="0" applyFont="1" applyBorder="1" applyAlignment="1">
      <alignment vertical="top" wrapText="1"/>
    </xf>
    <xf numFmtId="164" fontId="2" fillId="0" borderId="8" xfId="0" applyFont="1" applyBorder="1" applyAlignment="1">
      <alignment vertical="top" wrapText="1"/>
    </xf>
    <xf numFmtId="164" fontId="5" fillId="0" borderId="8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1" fillId="0" borderId="9" xfId="0" applyFont="1" applyBorder="1" applyAlignment="1">
      <alignment vertical="top" wrapText="1"/>
    </xf>
    <xf numFmtId="164" fontId="5" fillId="0" borderId="9" xfId="0" applyFont="1" applyBorder="1" applyAlignment="1">
      <alignment vertical="top" wrapText="1"/>
    </xf>
    <xf numFmtId="164" fontId="1" fillId="0" borderId="9" xfId="0" applyFont="1" applyBorder="1" applyAlignment="1">
      <alignment horizontal="center" vertical="top" wrapText="1"/>
    </xf>
    <xf numFmtId="164" fontId="2" fillId="0" borderId="9" xfId="0" applyFont="1" applyBorder="1" applyAlignment="1">
      <alignment vertical="top" wrapText="1"/>
    </xf>
    <xf numFmtId="164" fontId="5" fillId="0" borderId="9" xfId="0" applyFont="1" applyBorder="1" applyAlignment="1">
      <alignment horizontal="right" vertical="top" wrapText="1"/>
    </xf>
    <xf numFmtId="164" fontId="2" fillId="0" borderId="9" xfId="0" applyFont="1" applyBorder="1" applyAlignment="1">
      <alignment horizontal="left" vertical="top" wrapText="1"/>
    </xf>
    <xf numFmtId="164" fontId="2" fillId="0" borderId="7" xfId="0" applyFont="1" applyBorder="1" applyAlignment="1">
      <alignment horizontal="left" vertical="top" wrapText="1"/>
    </xf>
    <xf numFmtId="164" fontId="5" fillId="0" borderId="10" xfId="0" applyFont="1" applyBorder="1" applyAlignment="1">
      <alignment vertical="top" wrapText="1"/>
    </xf>
    <xf numFmtId="164" fontId="6" fillId="0" borderId="5" xfId="0" applyFont="1" applyBorder="1" applyAlignment="1">
      <alignment horizontal="center" vertical="top" wrapText="1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vertical="top" wrapText="1"/>
    </xf>
    <xf numFmtId="164" fontId="4" fillId="2" borderId="6" xfId="0" applyFont="1" applyFill="1" applyBorder="1" applyAlignment="1">
      <alignment horizontal="center" vertical="top" wrapText="1"/>
    </xf>
    <xf numFmtId="164" fontId="10" fillId="0" borderId="11" xfId="0" applyFont="1" applyBorder="1" applyAlignment="1">
      <alignment vertical="top" wrapText="1"/>
    </xf>
    <xf numFmtId="164" fontId="11" fillId="0" borderId="12" xfId="0" applyFont="1" applyBorder="1" applyAlignment="1">
      <alignment vertical="top" wrapText="1"/>
    </xf>
    <xf numFmtId="164" fontId="12" fillId="2" borderId="13" xfId="0" applyFont="1" applyFill="1" applyBorder="1" applyAlignment="1">
      <alignment horizontal="center" vertical="top" wrapText="1"/>
    </xf>
    <xf numFmtId="164" fontId="11" fillId="0" borderId="14" xfId="0" applyFont="1" applyBorder="1" applyAlignment="1">
      <alignment horizontal="center" vertical="top" wrapText="1"/>
    </xf>
    <xf numFmtId="164" fontId="13" fillId="0" borderId="15" xfId="0" applyFont="1" applyBorder="1" applyAlignment="1">
      <alignment vertical="top" wrapText="1"/>
    </xf>
    <xf numFmtId="164" fontId="11" fillId="0" borderId="9" xfId="0" applyFont="1" applyBorder="1" applyAlignment="1">
      <alignment vertical="top" wrapText="1"/>
    </xf>
    <xf numFmtId="164" fontId="12" fillId="2" borderId="16" xfId="0" applyFont="1" applyFill="1" applyBorder="1" applyAlignment="1">
      <alignment horizontal="center" vertical="top" wrapText="1"/>
    </xf>
    <xf numFmtId="164" fontId="11" fillId="0" borderId="17" xfId="0" applyFont="1" applyBorder="1" applyAlignment="1">
      <alignment horizontal="center" vertical="top" wrapText="1"/>
    </xf>
    <xf numFmtId="164" fontId="14" fillId="0" borderId="9" xfId="0" applyFont="1" applyBorder="1" applyAlignment="1">
      <alignment vertical="top" wrapText="1"/>
    </xf>
    <xf numFmtId="164" fontId="15" fillId="0" borderId="15" xfId="0" applyFont="1" applyBorder="1" applyAlignment="1">
      <alignment vertical="top" wrapText="1"/>
    </xf>
    <xf numFmtId="165" fontId="11" fillId="0" borderId="17" xfId="0" applyNumberFormat="1" applyFont="1" applyBorder="1" applyAlignment="1">
      <alignment horizontal="center" vertical="top" wrapText="1"/>
    </xf>
    <xf numFmtId="166" fontId="11" fillId="0" borderId="14" xfId="0" applyNumberFormat="1" applyFont="1" applyBorder="1" applyAlignment="1">
      <alignment horizontal="center" vertical="top" wrapText="1"/>
    </xf>
    <xf numFmtId="166" fontId="11" fillId="0" borderId="17" xfId="0" applyNumberFormat="1" applyFont="1" applyBorder="1" applyAlignment="1">
      <alignment horizontal="center" vertical="top" wrapText="1"/>
    </xf>
    <xf numFmtId="164" fontId="13" fillId="0" borderId="18" xfId="0" applyFont="1" applyBorder="1" applyAlignment="1">
      <alignment vertical="top" wrapText="1"/>
    </xf>
    <xf numFmtId="164" fontId="11" fillId="0" borderId="19" xfId="0" applyFont="1" applyBorder="1" applyAlignment="1">
      <alignment vertical="top" wrapText="1"/>
    </xf>
    <xf numFmtId="164" fontId="12" fillId="2" borderId="20" xfId="0" applyFont="1" applyFill="1" applyBorder="1" applyAlignment="1">
      <alignment horizontal="center" vertical="top" wrapText="1"/>
    </xf>
    <xf numFmtId="164" fontId="11" fillId="0" borderId="21" xfId="0" applyFont="1" applyBorder="1" applyAlignment="1">
      <alignment horizontal="center" vertical="top" wrapText="1"/>
    </xf>
    <xf numFmtId="164" fontId="10" fillId="0" borderId="15" xfId="0" applyFont="1" applyBorder="1" applyAlignment="1">
      <alignment horizontal="center" vertical="top" wrapText="1"/>
    </xf>
    <xf numFmtId="164" fontId="16" fillId="0" borderId="15" xfId="0" applyFont="1" applyBorder="1" applyAlignment="1">
      <alignment vertical="top" wrapText="1"/>
    </xf>
    <xf numFmtId="164" fontId="11" fillId="0" borderId="12" xfId="0" applyFont="1" applyBorder="1" applyAlignment="1">
      <alignment horizontal="left" vertical="top" wrapText="1"/>
    </xf>
    <xf numFmtId="165" fontId="11" fillId="0" borderId="14" xfId="0" applyNumberFormat="1" applyFont="1" applyBorder="1" applyAlignment="1">
      <alignment horizontal="center" vertical="top" wrapText="1"/>
    </xf>
    <xf numFmtId="164" fontId="11" fillId="0" borderId="9" xfId="0" applyFont="1" applyBorder="1" applyAlignment="1">
      <alignment horizontal="left" vertical="top" wrapText="1"/>
    </xf>
    <xf numFmtId="164" fontId="17" fillId="2" borderId="16" xfId="0" applyFont="1" applyFill="1" applyBorder="1" applyAlignment="1">
      <alignment horizontal="center" vertical="top" wrapText="1"/>
    </xf>
    <xf numFmtId="164" fontId="14" fillId="0" borderId="9" xfId="0" applyFont="1" applyBorder="1" applyAlignment="1">
      <alignment horizontal="left" vertical="top" wrapText="1"/>
    </xf>
    <xf numFmtId="164" fontId="11" fillId="0" borderId="22" xfId="0" applyFont="1" applyBorder="1" applyAlignment="1">
      <alignment horizontal="left" vertical="top" wrapText="1"/>
    </xf>
    <xf numFmtId="167" fontId="11" fillId="0" borderId="17" xfId="0" applyNumberFormat="1" applyFont="1" applyBorder="1" applyAlignment="1">
      <alignment horizontal="center" vertical="top" wrapText="1"/>
    </xf>
    <xf numFmtId="164" fontId="16" fillId="0" borderId="23" xfId="0" applyFont="1" applyBorder="1" applyAlignment="1">
      <alignment vertical="top" wrapText="1"/>
    </xf>
    <xf numFmtId="164" fontId="11" fillId="0" borderId="24" xfId="0" applyFont="1" applyBorder="1" applyAlignment="1">
      <alignment vertical="top" wrapText="1"/>
    </xf>
    <xf numFmtId="164" fontId="12" fillId="2" borderId="25" xfId="0" applyFont="1" applyFill="1" applyBorder="1" applyAlignment="1">
      <alignment horizontal="center" vertical="top" wrapText="1"/>
    </xf>
    <xf numFmtId="165" fontId="11" fillId="0" borderId="26" xfId="0" applyNumberFormat="1" applyFont="1" applyBorder="1" applyAlignment="1">
      <alignment horizontal="center" vertical="top" wrapText="1"/>
    </xf>
    <xf numFmtId="164" fontId="10" fillId="0" borderId="27" xfId="0" applyFont="1" applyBorder="1" applyAlignment="1">
      <alignment vertical="top" wrapText="1"/>
    </xf>
    <xf numFmtId="164" fontId="11" fillId="0" borderId="28" xfId="0" applyFont="1" applyBorder="1" applyAlignment="1">
      <alignment vertical="top" wrapText="1"/>
    </xf>
    <xf numFmtId="164" fontId="12" fillId="2" borderId="29" xfId="0" applyFont="1" applyFill="1" applyBorder="1" applyAlignment="1">
      <alignment horizontal="center" vertical="top" wrapText="1"/>
    </xf>
    <xf numFmtId="165" fontId="11" fillId="0" borderId="30" xfId="0" applyNumberFormat="1" applyFont="1" applyBorder="1" applyAlignment="1">
      <alignment horizontal="center" vertical="top" wrapText="1"/>
    </xf>
    <xf numFmtId="164" fontId="11" fillId="0" borderId="2" xfId="0" applyFont="1" applyBorder="1" applyAlignment="1">
      <alignment vertical="top" wrapText="1"/>
    </xf>
    <xf numFmtId="164" fontId="11" fillId="0" borderId="24" xfId="0" applyFont="1" applyBorder="1" applyAlignment="1">
      <alignment vertical="top" wrapText="1"/>
    </xf>
    <xf numFmtId="164" fontId="12" fillId="2" borderId="22" xfId="0" applyFont="1" applyFill="1" applyBorder="1" applyAlignment="1">
      <alignment horizontal="center" vertical="top" wrapText="1"/>
    </xf>
    <xf numFmtId="164" fontId="11" fillId="0" borderId="22" xfId="0" applyFont="1" applyBorder="1" applyAlignment="1">
      <alignment vertical="top" wrapText="1"/>
    </xf>
    <xf numFmtId="164" fontId="12" fillId="2" borderId="16" xfId="0" applyFont="1" applyFill="1" applyBorder="1" applyAlignment="1">
      <alignment horizontal="center" vertical="top" wrapText="1"/>
    </xf>
    <xf numFmtId="164" fontId="14" fillId="0" borderId="24" xfId="0" applyFont="1" applyBorder="1" applyAlignment="1">
      <alignment vertical="top" wrapText="1"/>
    </xf>
    <xf numFmtId="164" fontId="16" fillId="0" borderId="18" xfId="0" applyFont="1" applyBorder="1" applyAlignment="1">
      <alignment vertical="top" wrapText="1"/>
    </xf>
    <xf numFmtId="165" fontId="11" fillId="0" borderId="21" xfId="0" applyNumberFormat="1" applyFont="1" applyBorder="1" applyAlignment="1">
      <alignment horizontal="center" vertical="top" wrapText="1"/>
    </xf>
    <xf numFmtId="164" fontId="11" fillId="0" borderId="16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4" fontId="12" fillId="2" borderId="13" xfId="0" applyFont="1" applyFill="1" applyBorder="1" applyAlignment="1">
      <alignment horizontal="center" vertical="center" wrapText="1"/>
    </xf>
    <xf numFmtId="164" fontId="10" fillId="0" borderId="18" xfId="0" applyFont="1" applyBorder="1" applyAlignment="1">
      <alignment horizontal="center" vertical="top" wrapText="1"/>
    </xf>
    <xf numFmtId="164" fontId="11" fillId="0" borderId="19" xfId="0" applyFont="1" applyBorder="1" applyAlignment="1">
      <alignment horizontal="left" vertical="top" wrapText="1"/>
    </xf>
    <xf numFmtId="164" fontId="11" fillId="0" borderId="24" xfId="0" applyFont="1" applyBorder="1" applyAlignment="1">
      <alignment horizontal="left" vertical="top" wrapText="1"/>
    </xf>
    <xf numFmtId="164" fontId="18" fillId="0" borderId="9" xfId="0" applyFont="1" applyBorder="1" applyAlignment="1">
      <alignment vertical="top" wrapText="1"/>
    </xf>
    <xf numFmtId="164" fontId="0" fillId="0" borderId="2" xfId="0" applyBorder="1" applyAlignment="1">
      <alignment/>
    </xf>
    <xf numFmtId="164" fontId="0" fillId="0" borderId="2" xfId="0" applyBorder="1" applyAlignment="1">
      <alignment wrapText="1"/>
    </xf>
    <xf numFmtId="164" fontId="8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19" fillId="0" borderId="0" xfId="0" applyFont="1" applyAlignment="1">
      <alignment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12" fillId="0" borderId="0" xfId="0" applyFont="1" applyBorder="1" applyAlignment="1">
      <alignment horizontal="left" wrapText="1"/>
    </xf>
    <xf numFmtId="164" fontId="0" fillId="0" borderId="0" xfId="0" applyAlignment="1">
      <alignment wrapText="1"/>
    </xf>
    <xf numFmtId="164" fontId="0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top" wrapText="1"/>
    </xf>
    <xf numFmtId="164" fontId="2" fillId="0" borderId="8" xfId="0" applyFont="1" applyBorder="1" applyAlignment="1">
      <alignment horizontal="center" vertical="top" wrapText="1"/>
    </xf>
    <xf numFmtId="164" fontId="4" fillId="0" borderId="15" xfId="0" applyFont="1" applyBorder="1" applyAlignment="1">
      <alignment vertical="top" wrapText="1"/>
    </xf>
    <xf numFmtId="164" fontId="6" fillId="0" borderId="9" xfId="0" applyFont="1" applyBorder="1" applyAlignment="1">
      <alignment horizontal="center" vertical="top" wrapText="1"/>
    </xf>
    <xf numFmtId="164" fontId="0" fillId="0" borderId="31" xfId="0" applyBorder="1" applyAlignment="1">
      <alignment/>
    </xf>
    <xf numFmtId="164" fontId="5" fillId="0" borderId="15" xfId="0" applyFont="1" applyBorder="1" applyAlignment="1">
      <alignment vertical="top" wrapText="1"/>
    </xf>
    <xf numFmtId="164" fontId="0" fillId="0" borderId="32" xfId="0" applyBorder="1" applyAlignment="1">
      <alignment/>
    </xf>
    <xf numFmtId="164" fontId="5" fillId="0" borderId="23" xfId="0" applyFont="1" applyBorder="1" applyAlignment="1">
      <alignment vertical="top" wrapText="1"/>
    </xf>
    <xf numFmtId="164" fontId="1" fillId="0" borderId="24" xfId="0" applyFont="1" applyBorder="1" applyAlignment="1">
      <alignment horizontal="center" vertical="top" wrapText="1"/>
    </xf>
    <xf numFmtId="164" fontId="2" fillId="0" borderId="24" xfId="0" applyFont="1" applyBorder="1" applyAlignment="1">
      <alignment vertical="top" wrapText="1"/>
    </xf>
    <xf numFmtId="164" fontId="0" fillId="0" borderId="33" xfId="0" applyBorder="1" applyAlignment="1">
      <alignment/>
    </xf>
    <xf numFmtId="164" fontId="4" fillId="0" borderId="11" xfId="0" applyFont="1" applyBorder="1" applyAlignment="1">
      <alignment vertical="top" wrapText="1"/>
    </xf>
    <xf numFmtId="164" fontId="1" fillId="0" borderId="12" xfId="0" applyFont="1" applyBorder="1" applyAlignment="1">
      <alignment horizontal="center" vertical="top" wrapText="1"/>
    </xf>
    <xf numFmtId="164" fontId="2" fillId="0" borderId="12" xfId="0" applyFont="1" applyBorder="1" applyAlignment="1">
      <alignment vertical="top" wrapText="1"/>
    </xf>
    <xf numFmtId="164" fontId="0" fillId="0" borderId="14" xfId="0" applyBorder="1" applyAlignment="1">
      <alignment/>
    </xf>
    <xf numFmtId="164" fontId="0" fillId="0" borderId="17" xfId="0" applyBorder="1" applyAlignment="1">
      <alignment/>
    </xf>
    <xf numFmtId="164" fontId="5" fillId="0" borderId="24" xfId="0" applyFont="1" applyBorder="1" applyAlignment="1">
      <alignment vertical="top" wrapText="1"/>
    </xf>
    <xf numFmtId="164" fontId="0" fillId="0" borderId="26" xfId="0" applyBorder="1" applyAlignment="1">
      <alignment/>
    </xf>
    <xf numFmtId="164" fontId="1" fillId="0" borderId="28" xfId="0" applyFont="1" applyBorder="1" applyAlignment="1">
      <alignment vertical="top" wrapText="1"/>
    </xf>
    <xf numFmtId="164" fontId="6" fillId="0" borderId="28" xfId="0" applyFont="1" applyBorder="1" applyAlignment="1">
      <alignment horizontal="center" vertical="top" wrapText="1"/>
    </xf>
    <xf numFmtId="164" fontId="5" fillId="0" borderId="28" xfId="0" applyFont="1" applyBorder="1" applyAlignment="1">
      <alignment vertical="top" wrapText="1"/>
    </xf>
    <xf numFmtId="164" fontId="0" fillId="0" borderId="28" xfId="0" applyBorder="1" applyAlignment="1">
      <alignment/>
    </xf>
    <xf numFmtId="164" fontId="0" fillId="0" borderId="9" xfId="0" applyBorder="1" applyAlignment="1">
      <alignment/>
    </xf>
    <xf numFmtId="164" fontId="0" fillId="0" borderId="19" xfId="0" applyBorder="1" applyAlignment="1">
      <alignment/>
    </xf>
    <xf numFmtId="164" fontId="20" fillId="0" borderId="19" xfId="0" applyFont="1" applyBorder="1" applyAlignment="1">
      <alignment/>
    </xf>
    <xf numFmtId="164" fontId="21" fillId="0" borderId="19" xfId="0" applyFont="1" applyBorder="1" applyAlignment="1">
      <alignment/>
    </xf>
    <xf numFmtId="164" fontId="0" fillId="0" borderId="34" xfId="0" applyBorder="1" applyAlignment="1">
      <alignment/>
    </xf>
    <xf numFmtId="164" fontId="20" fillId="0" borderId="34" xfId="0" applyFont="1" applyBorder="1" applyAlignment="1">
      <alignment/>
    </xf>
    <xf numFmtId="164" fontId="21" fillId="0" borderId="34" xfId="0" applyFont="1" applyBorder="1" applyAlignment="1">
      <alignment/>
    </xf>
    <xf numFmtId="164" fontId="20" fillId="0" borderId="34" xfId="0" applyFont="1" applyBorder="1" applyAlignment="1">
      <alignment horizontal="center"/>
    </xf>
    <xf numFmtId="164" fontId="21" fillId="0" borderId="34" xfId="0" applyFont="1" applyBorder="1" applyAlignment="1">
      <alignment horizontal="center"/>
    </xf>
    <xf numFmtId="164" fontId="12" fillId="3" borderId="9" xfId="0" applyFont="1" applyFill="1" applyBorder="1" applyAlignment="1">
      <alignment/>
    </xf>
    <xf numFmtId="164" fontId="0" fillId="3" borderId="9" xfId="0" applyFill="1" applyBorder="1" applyAlignment="1">
      <alignment/>
    </xf>
    <xf numFmtId="164" fontId="8" fillId="0" borderId="9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/>
    </xf>
    <xf numFmtId="164" fontId="5" fillId="0" borderId="0" xfId="0" applyFont="1" applyAlignment="1">
      <alignment/>
    </xf>
    <xf numFmtId="164" fontId="2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left"/>
    </xf>
    <xf numFmtId="164" fontId="2" fillId="4" borderId="2" xfId="0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top" wrapText="1"/>
    </xf>
    <xf numFmtId="164" fontId="2" fillId="4" borderId="6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4" fontId="2" fillId="0" borderId="19" xfId="0" applyFont="1" applyBorder="1" applyAlignment="1">
      <alignment horizontal="center" vertical="top" wrapText="1"/>
    </xf>
    <xf numFmtId="164" fontId="2" fillId="4" borderId="4" xfId="0" applyFont="1" applyFill="1" applyBorder="1" applyAlignment="1">
      <alignment horizontal="center" vertical="top" wrapText="1"/>
    </xf>
    <xf numFmtId="164" fontId="4" fillId="0" borderId="35" xfId="0" applyFont="1" applyBorder="1" applyAlignment="1">
      <alignment vertical="top" wrapText="1"/>
    </xf>
    <xf numFmtId="164" fontId="5" fillId="0" borderId="36" xfId="0" applyFont="1" applyBorder="1" applyAlignment="1">
      <alignment vertical="top" wrapText="1"/>
    </xf>
    <xf numFmtId="164" fontId="1" fillId="4" borderId="36" xfId="0" applyFont="1" applyFill="1" applyBorder="1" applyAlignment="1">
      <alignment vertical="top" wrapText="1"/>
    </xf>
    <xf numFmtId="164" fontId="1" fillId="0" borderId="8" xfId="0" applyFont="1" applyBorder="1" applyAlignment="1">
      <alignment vertical="top" wrapText="1"/>
    </xf>
    <xf numFmtId="164" fontId="2" fillId="4" borderId="5" xfId="0" applyFont="1" applyFill="1" applyBorder="1" applyAlignment="1">
      <alignment horizontal="left" vertical="top" wrapText="1"/>
    </xf>
    <xf numFmtId="164" fontId="5" fillId="4" borderId="5" xfId="0" applyFont="1" applyFill="1" applyBorder="1" applyAlignment="1">
      <alignment horizontal="right" vertical="top" wrapText="1"/>
    </xf>
    <xf numFmtId="164" fontId="5" fillId="0" borderId="37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5" fillId="4" borderId="0" xfId="0" applyFont="1" applyFill="1" applyBorder="1" applyAlignment="1">
      <alignment vertical="top" wrapText="1"/>
    </xf>
    <xf numFmtId="164" fontId="2" fillId="4" borderId="4" xfId="0" applyFont="1" applyFill="1" applyBorder="1" applyAlignment="1">
      <alignment horizontal="left" vertical="top" wrapText="1"/>
    </xf>
    <xf numFmtId="164" fontId="5" fillId="4" borderId="4" xfId="0" applyFont="1" applyFill="1" applyBorder="1" applyAlignment="1">
      <alignment horizontal="right" vertical="top" wrapText="1"/>
    </xf>
    <xf numFmtId="164" fontId="5" fillId="4" borderId="4" xfId="0" applyFont="1" applyFill="1" applyBorder="1" applyAlignment="1">
      <alignment vertical="top" wrapText="1"/>
    </xf>
    <xf numFmtId="164" fontId="2" fillId="4" borderId="4" xfId="0" applyFont="1" applyFill="1" applyBorder="1" applyAlignment="1">
      <alignment vertical="top" wrapText="1"/>
    </xf>
    <xf numFmtId="164" fontId="5" fillId="0" borderId="38" xfId="0" applyFont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4" fontId="5" fillId="4" borderId="1" xfId="0" applyFont="1" applyFill="1" applyBorder="1" applyAlignment="1">
      <alignment vertical="top" wrapText="1"/>
    </xf>
    <xf numFmtId="164" fontId="8" fillId="0" borderId="36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2" fillId="0" borderId="2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298</xdr:row>
      <xdr:rowOff>47625</xdr:rowOff>
    </xdr:from>
    <xdr:to>
      <xdr:col>3</xdr:col>
      <xdr:colOff>1571625</xdr:colOff>
      <xdr:row>298</xdr:row>
      <xdr:rowOff>47625</xdr:rowOff>
    </xdr:to>
    <xdr:sp>
      <xdr:nvSpPr>
        <xdr:cNvPr id="1" name="Line 1"/>
        <xdr:cNvSpPr>
          <a:spLocks/>
        </xdr:cNvSpPr>
      </xdr:nvSpPr>
      <xdr:spPr>
        <a:xfrm>
          <a:off x="9525" y="62388750"/>
          <a:ext cx="825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70"/>
  <sheetViews>
    <sheetView zoomScale="130" zoomScaleNormal="130" workbookViewId="0" topLeftCell="A55">
      <selection activeCell="L30" sqref="L30"/>
    </sheetView>
  </sheetViews>
  <sheetFormatPr defaultColWidth="9.140625" defaultRowHeight="12.75"/>
  <cols>
    <col min="1" max="1" width="16.8515625" style="0" customWidth="1"/>
    <col min="2" max="2" width="6.00390625" style="0" customWidth="1"/>
    <col min="3" max="3" width="5.57421875" style="0" customWidth="1"/>
    <col min="4" max="4" width="11.28125" style="0" customWidth="1"/>
    <col min="5" max="6" width="10.57421875" style="0" customWidth="1"/>
    <col min="7" max="7" width="36.8515625" style="0" customWidth="1"/>
    <col min="8" max="8" width="12.7109375" style="0" customWidth="1"/>
    <col min="9" max="9" width="12.8515625" style="0" customWidth="1"/>
  </cols>
  <sheetData>
    <row r="3" spans="1:9" ht="1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21.75" customHeight="1">
      <c r="A4" s="2" t="s">
        <v>1</v>
      </c>
      <c r="B4" s="3" t="s">
        <v>2</v>
      </c>
      <c r="C4" s="3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2.75" customHeight="1">
      <c r="A5" s="2"/>
      <c r="B5" s="3"/>
      <c r="C5" s="3"/>
      <c r="D5" s="2"/>
      <c r="E5" s="2"/>
      <c r="F5" s="2"/>
      <c r="G5" s="2"/>
      <c r="H5" s="2"/>
      <c r="I5" s="2"/>
    </row>
    <row r="6" spans="1:9" ht="12.75" customHeight="1">
      <c r="A6" s="2"/>
      <c r="B6" s="3"/>
      <c r="C6" s="3"/>
      <c r="D6" s="2"/>
      <c r="E6" s="2"/>
      <c r="F6" s="2"/>
      <c r="G6" s="2"/>
      <c r="H6" s="2"/>
      <c r="I6" s="2"/>
    </row>
    <row r="7" spans="1:9" ht="12.7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2.7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2.7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8.7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4.25" customHeight="1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/>
    </row>
    <row r="12" spans="1:9" ht="26.25">
      <c r="A12" s="6" t="s">
        <v>10</v>
      </c>
      <c r="B12" s="7">
        <v>1941</v>
      </c>
      <c r="C12" s="7">
        <v>40</v>
      </c>
      <c r="D12" s="8">
        <v>80349.44</v>
      </c>
      <c r="E12" s="9">
        <f>I16</f>
        <v>77326</v>
      </c>
      <c r="F12" s="9">
        <v>3023.44</v>
      </c>
      <c r="G12" s="10" t="s">
        <v>11</v>
      </c>
      <c r="H12" s="11" t="s">
        <v>12</v>
      </c>
      <c r="I12" s="12">
        <v>31315</v>
      </c>
    </row>
    <row r="13" spans="1:9" ht="15">
      <c r="A13" s="13"/>
      <c r="B13" s="7"/>
      <c r="C13" s="7"/>
      <c r="D13" s="9"/>
      <c r="E13" s="9"/>
      <c r="F13" s="9"/>
      <c r="G13" s="10" t="s">
        <v>13</v>
      </c>
      <c r="H13" s="11" t="s">
        <v>14</v>
      </c>
      <c r="I13" s="12">
        <v>1920</v>
      </c>
    </row>
    <row r="14" spans="1:9" ht="20.25" customHeight="1">
      <c r="A14" s="13"/>
      <c r="B14" s="7"/>
      <c r="C14" s="7"/>
      <c r="D14" s="9"/>
      <c r="E14" s="9"/>
      <c r="F14" s="9"/>
      <c r="G14" s="10" t="s">
        <v>15</v>
      </c>
      <c r="H14" s="11" t="s">
        <v>16</v>
      </c>
      <c r="I14" s="12">
        <v>11180</v>
      </c>
    </row>
    <row r="15" spans="1:9" ht="19.5" customHeight="1">
      <c r="A15" s="13"/>
      <c r="B15" s="7"/>
      <c r="C15" s="7"/>
      <c r="D15" s="9"/>
      <c r="E15" s="9"/>
      <c r="F15" s="9"/>
      <c r="G15" s="10" t="s">
        <v>17</v>
      </c>
      <c r="H15" s="11" t="s">
        <v>18</v>
      </c>
      <c r="I15" s="12">
        <v>32911</v>
      </c>
    </row>
    <row r="16" spans="1:9" ht="15">
      <c r="A16" s="13"/>
      <c r="B16" s="7"/>
      <c r="C16" s="7"/>
      <c r="D16" s="9"/>
      <c r="E16" s="9"/>
      <c r="F16" s="9"/>
      <c r="G16" s="14" t="s">
        <v>19</v>
      </c>
      <c r="H16" s="5"/>
      <c r="I16" s="9">
        <f>I12+I13+I14+I15</f>
        <v>77326</v>
      </c>
    </row>
    <row r="17" spans="1:9" ht="16.5" customHeight="1">
      <c r="A17" s="13"/>
      <c r="B17" s="7"/>
      <c r="C17" s="7"/>
      <c r="D17" s="9"/>
      <c r="E17" s="9"/>
      <c r="F17" s="9"/>
      <c r="G17" s="10" t="s">
        <v>20</v>
      </c>
      <c r="H17" s="11" t="s">
        <v>21</v>
      </c>
      <c r="I17" s="12">
        <v>9936</v>
      </c>
    </row>
    <row r="18" spans="1:9" ht="15">
      <c r="A18" s="13"/>
      <c r="B18" s="7"/>
      <c r="C18" s="7"/>
      <c r="D18" s="9"/>
      <c r="E18" s="9"/>
      <c r="F18" s="9"/>
      <c r="G18" s="14" t="s">
        <v>22</v>
      </c>
      <c r="H18" s="5"/>
      <c r="I18" s="9">
        <f>SUM(I17:I17)</f>
        <v>9936</v>
      </c>
    </row>
    <row r="19" spans="1:9" ht="15">
      <c r="A19" s="13"/>
      <c r="B19" s="7"/>
      <c r="C19" s="7"/>
      <c r="D19" s="9"/>
      <c r="E19" s="9"/>
      <c r="F19" s="9"/>
      <c r="G19" s="14" t="s">
        <v>23</v>
      </c>
      <c r="H19" s="5"/>
      <c r="I19" s="9">
        <f>I16+I18</f>
        <v>87262</v>
      </c>
    </row>
    <row r="20" spans="1:9" ht="29.25" customHeight="1">
      <c r="A20" s="15" t="s">
        <v>24</v>
      </c>
      <c r="B20" s="16">
        <v>1970</v>
      </c>
      <c r="C20" s="16">
        <v>70</v>
      </c>
      <c r="D20" s="17">
        <v>571417.82</v>
      </c>
      <c r="E20" s="17">
        <f>I23</f>
        <v>51392</v>
      </c>
      <c r="F20" s="17">
        <v>520025.82</v>
      </c>
      <c r="G20" s="18" t="s">
        <v>11</v>
      </c>
      <c r="H20" s="19" t="s">
        <v>25</v>
      </c>
      <c r="I20" s="20">
        <v>19881</v>
      </c>
    </row>
    <row r="21" spans="1:9" ht="15">
      <c r="A21" s="13"/>
      <c r="B21" s="7"/>
      <c r="C21" s="7"/>
      <c r="D21" s="7"/>
      <c r="E21" s="7"/>
      <c r="F21" s="7"/>
      <c r="G21" s="10" t="s">
        <v>26</v>
      </c>
      <c r="H21" s="11" t="s">
        <v>27</v>
      </c>
      <c r="I21" s="12">
        <v>17846</v>
      </c>
    </row>
    <row r="22" spans="1:9" ht="15.75" customHeight="1">
      <c r="A22" s="13"/>
      <c r="B22" s="7"/>
      <c r="C22" s="7"/>
      <c r="D22" s="7"/>
      <c r="E22" s="7"/>
      <c r="F22" s="7"/>
      <c r="G22" s="10" t="s">
        <v>17</v>
      </c>
      <c r="H22" s="11" t="s">
        <v>28</v>
      </c>
      <c r="I22" s="12">
        <v>13665</v>
      </c>
    </row>
    <row r="23" spans="1:9" ht="19.5" customHeight="1">
      <c r="A23" s="13"/>
      <c r="B23" s="7"/>
      <c r="C23" s="7"/>
      <c r="D23" s="21"/>
      <c r="E23" s="21"/>
      <c r="F23" s="21"/>
      <c r="G23" s="14" t="s">
        <v>19</v>
      </c>
      <c r="H23" s="10"/>
      <c r="I23" s="9">
        <f>SUM(I20:I22)</f>
        <v>51392</v>
      </c>
    </row>
    <row r="24" spans="1:9" ht="30.75" customHeight="1">
      <c r="A24" s="13"/>
      <c r="B24" s="7"/>
      <c r="C24" s="7"/>
      <c r="D24" s="7"/>
      <c r="E24" s="7"/>
      <c r="F24" s="7"/>
      <c r="G24" s="10" t="s">
        <v>29</v>
      </c>
      <c r="H24" s="11">
        <v>24</v>
      </c>
      <c r="I24" s="7">
        <v>9767</v>
      </c>
    </row>
    <row r="25" spans="1:9" ht="16.5" customHeight="1">
      <c r="A25" s="13"/>
      <c r="B25" s="7"/>
      <c r="C25" s="7"/>
      <c r="D25" s="7"/>
      <c r="E25" s="7"/>
      <c r="F25" s="7"/>
      <c r="G25" s="10" t="s">
        <v>30</v>
      </c>
      <c r="H25" s="10" t="s">
        <v>31</v>
      </c>
      <c r="I25" s="7">
        <v>19000</v>
      </c>
    </row>
    <row r="26" spans="1:9" ht="15" customHeight="1">
      <c r="A26" s="13"/>
      <c r="B26" s="7"/>
      <c r="C26" s="7"/>
      <c r="D26" s="7"/>
      <c r="E26" s="7"/>
      <c r="F26" s="7"/>
      <c r="G26" s="10" t="s">
        <v>32</v>
      </c>
      <c r="H26" s="10" t="s">
        <v>33</v>
      </c>
      <c r="I26" s="7">
        <v>21300</v>
      </c>
    </row>
    <row r="27" spans="1:9" ht="14.25" customHeight="1">
      <c r="A27" s="13"/>
      <c r="B27" s="7"/>
      <c r="C27" s="7"/>
      <c r="D27" s="7"/>
      <c r="E27" s="7"/>
      <c r="F27" s="7"/>
      <c r="G27" s="9" t="s">
        <v>22</v>
      </c>
      <c r="H27" s="7"/>
      <c r="I27" s="9">
        <f>SUM(I24:I26)</f>
        <v>50067</v>
      </c>
    </row>
    <row r="28" spans="1:9" ht="20.25" customHeight="1">
      <c r="A28" s="13"/>
      <c r="B28" s="7"/>
      <c r="C28" s="7"/>
      <c r="D28" s="7"/>
      <c r="E28" s="7"/>
      <c r="F28" s="7"/>
      <c r="G28" s="9" t="s">
        <v>34</v>
      </c>
      <c r="H28" s="7"/>
      <c r="I28" s="9">
        <f>I23+I27</f>
        <v>101459</v>
      </c>
    </row>
    <row r="29" spans="1:9" ht="29.25" customHeight="1">
      <c r="A29" s="22" t="s">
        <v>35</v>
      </c>
      <c r="B29" s="16" t="s">
        <v>36</v>
      </c>
      <c r="C29" s="16">
        <v>92</v>
      </c>
      <c r="D29" s="8">
        <v>326564.72</v>
      </c>
      <c r="E29" s="17">
        <v>80311</v>
      </c>
      <c r="F29" s="17">
        <v>246253.72</v>
      </c>
      <c r="G29" s="16" t="s">
        <v>37</v>
      </c>
      <c r="H29" s="16" t="s">
        <v>38</v>
      </c>
      <c r="I29" s="16">
        <v>24416</v>
      </c>
    </row>
    <row r="30" spans="1:9" ht="23.25" customHeight="1">
      <c r="A30" s="23"/>
      <c r="B30" s="7"/>
      <c r="C30" s="7"/>
      <c r="D30" s="7"/>
      <c r="E30" s="7"/>
      <c r="F30" s="7"/>
      <c r="G30" s="7" t="s">
        <v>39</v>
      </c>
      <c r="H30" s="7" t="s">
        <v>40</v>
      </c>
      <c r="I30" s="7">
        <v>11590</v>
      </c>
    </row>
    <row r="31" spans="1:9" ht="15.75" customHeight="1">
      <c r="A31" s="13" t="s">
        <v>41</v>
      </c>
      <c r="B31" s="7"/>
      <c r="C31" s="7"/>
      <c r="D31" s="21"/>
      <c r="E31" s="21"/>
      <c r="F31" s="21"/>
      <c r="G31" s="7" t="s">
        <v>11</v>
      </c>
      <c r="H31" s="7" t="s">
        <v>42</v>
      </c>
      <c r="I31" s="7">
        <v>35755</v>
      </c>
    </row>
    <row r="32" spans="1:9" ht="19.5" customHeight="1">
      <c r="A32" s="13"/>
      <c r="B32" s="7"/>
      <c r="C32" s="7"/>
      <c r="D32" s="7"/>
      <c r="E32" s="7"/>
      <c r="F32" s="7"/>
      <c r="G32" s="7" t="s">
        <v>43</v>
      </c>
      <c r="H32" s="7" t="s">
        <v>44</v>
      </c>
      <c r="I32" s="7">
        <v>8550</v>
      </c>
    </row>
    <row r="33" spans="1:9" ht="16.5" customHeight="1">
      <c r="A33" s="13"/>
      <c r="B33" s="7"/>
      <c r="C33" s="7"/>
      <c r="D33" s="7"/>
      <c r="E33" s="7"/>
      <c r="F33" s="7"/>
      <c r="G33" s="9" t="s">
        <v>45</v>
      </c>
      <c r="H33" s="24"/>
      <c r="I33" s="9">
        <f>SUM(I29:I32)</f>
        <v>80311</v>
      </c>
    </row>
    <row r="34" spans="1:9" ht="16.5" customHeight="1">
      <c r="A34" s="13"/>
      <c r="B34" s="7"/>
      <c r="C34" s="7"/>
      <c r="D34" s="7"/>
      <c r="E34" s="7"/>
      <c r="F34" s="7"/>
      <c r="G34" s="7" t="s">
        <v>46</v>
      </c>
      <c r="H34" s="7" t="s">
        <v>47</v>
      </c>
      <c r="I34" s="7">
        <v>7600</v>
      </c>
    </row>
    <row r="35" spans="1:9" ht="15" customHeight="1">
      <c r="A35" s="13"/>
      <c r="B35" s="7"/>
      <c r="C35" s="7"/>
      <c r="D35" s="7"/>
      <c r="E35" s="7"/>
      <c r="F35" s="7"/>
      <c r="G35" s="7" t="s">
        <v>48</v>
      </c>
      <c r="H35" s="7" t="s">
        <v>49</v>
      </c>
      <c r="I35" s="7">
        <v>35849</v>
      </c>
    </row>
    <row r="36" spans="1:9" ht="15" customHeight="1">
      <c r="A36" s="13"/>
      <c r="B36" s="7"/>
      <c r="C36" s="7"/>
      <c r="D36" s="7"/>
      <c r="E36" s="7"/>
      <c r="F36" s="7"/>
      <c r="G36" s="25"/>
      <c r="H36" s="16"/>
      <c r="I36" s="16"/>
    </row>
    <row r="37" spans="1:9" ht="15" customHeight="1">
      <c r="A37" s="13"/>
      <c r="B37" s="7"/>
      <c r="C37" s="7"/>
      <c r="D37" s="7"/>
      <c r="E37" s="7"/>
      <c r="F37" s="7"/>
      <c r="G37" s="13" t="s">
        <v>50</v>
      </c>
      <c r="H37" s="7" t="s">
        <v>51</v>
      </c>
      <c r="I37" s="7">
        <v>145680</v>
      </c>
    </row>
    <row r="38" spans="1:9" ht="15" customHeight="1">
      <c r="A38" s="13"/>
      <c r="B38" s="7"/>
      <c r="C38" s="7"/>
      <c r="D38" s="7"/>
      <c r="E38" s="7"/>
      <c r="F38" s="7"/>
      <c r="G38" s="13" t="s">
        <v>52</v>
      </c>
      <c r="H38" s="7" t="s">
        <v>53</v>
      </c>
      <c r="I38" s="7">
        <v>3936</v>
      </c>
    </row>
    <row r="39" spans="1:9" ht="32.25" customHeight="1">
      <c r="A39" s="13"/>
      <c r="B39" s="7"/>
      <c r="C39" s="7"/>
      <c r="D39" s="7"/>
      <c r="E39" s="7"/>
      <c r="F39" s="7"/>
      <c r="G39" s="13" t="s">
        <v>54</v>
      </c>
      <c r="H39" s="7" t="s">
        <v>55</v>
      </c>
      <c r="I39" s="7">
        <v>45880</v>
      </c>
    </row>
    <row r="40" spans="1:9" ht="14.25" customHeight="1">
      <c r="A40" s="13"/>
      <c r="B40" s="7"/>
      <c r="C40" s="7"/>
      <c r="D40" s="7"/>
      <c r="E40" s="7"/>
      <c r="F40" s="7"/>
      <c r="G40" s="9" t="s">
        <v>22</v>
      </c>
      <c r="H40" s="7"/>
      <c r="I40" s="9">
        <f>SUM(I34:I39)</f>
        <v>238945</v>
      </c>
    </row>
    <row r="41" spans="1:9" ht="20.25" customHeight="1">
      <c r="A41" s="13"/>
      <c r="B41" s="7"/>
      <c r="C41" s="7"/>
      <c r="D41" s="7"/>
      <c r="E41" s="7"/>
      <c r="F41" s="7"/>
      <c r="G41" s="9" t="s">
        <v>34</v>
      </c>
      <c r="H41" s="7"/>
      <c r="I41" s="9">
        <f>I33+I40</f>
        <v>319256</v>
      </c>
    </row>
    <row r="42" spans="1:9" ht="29.25" customHeight="1">
      <c r="A42" s="15" t="s">
        <v>56</v>
      </c>
      <c r="B42" s="25" t="s">
        <v>57</v>
      </c>
      <c r="C42" s="16">
        <v>284</v>
      </c>
      <c r="D42" s="26">
        <v>1347167.27</v>
      </c>
      <c r="E42" s="26">
        <f>I45</f>
        <v>249198</v>
      </c>
      <c r="F42" s="26">
        <v>1097969.27</v>
      </c>
      <c r="G42" s="18" t="s">
        <v>11</v>
      </c>
      <c r="H42" s="19">
        <v>10690</v>
      </c>
      <c r="I42" s="20">
        <v>151815</v>
      </c>
    </row>
    <row r="43" spans="1:9" ht="19.5" customHeight="1">
      <c r="A43" s="13"/>
      <c r="B43" s="13"/>
      <c r="C43" s="7"/>
      <c r="D43" s="9"/>
      <c r="E43" s="9"/>
      <c r="F43" s="9"/>
      <c r="G43" s="10" t="s">
        <v>13</v>
      </c>
      <c r="H43" s="11" t="s">
        <v>58</v>
      </c>
      <c r="I43" s="12">
        <v>45789</v>
      </c>
    </row>
    <row r="44" spans="1:9" ht="21.75" customHeight="1">
      <c r="A44" s="13"/>
      <c r="B44" s="13"/>
      <c r="C44" s="7"/>
      <c r="D44" s="9"/>
      <c r="E44" s="9"/>
      <c r="F44" s="9"/>
      <c r="G44" s="10" t="s">
        <v>39</v>
      </c>
      <c r="H44" s="11" t="s">
        <v>59</v>
      </c>
      <c r="I44" s="12">
        <v>51594</v>
      </c>
    </row>
    <row r="45" spans="1:9" ht="18" customHeight="1">
      <c r="A45" s="13"/>
      <c r="B45" s="13"/>
      <c r="C45" s="7"/>
      <c r="D45" s="9"/>
      <c r="E45" s="9"/>
      <c r="F45" s="9"/>
      <c r="G45" s="14" t="s">
        <v>60</v>
      </c>
      <c r="H45" s="10"/>
      <c r="I45" s="9">
        <f>SUM(I42:I44)</f>
        <v>249198</v>
      </c>
    </row>
    <row r="46" spans="1:9" ht="17.25" customHeight="1">
      <c r="A46" s="13"/>
      <c r="B46" s="13"/>
      <c r="C46" s="7"/>
      <c r="D46" s="9"/>
      <c r="E46" s="9"/>
      <c r="F46" s="9"/>
      <c r="G46" s="10" t="s">
        <v>61</v>
      </c>
      <c r="H46" s="11" t="s">
        <v>62</v>
      </c>
      <c r="I46" s="12">
        <v>56100</v>
      </c>
    </row>
    <row r="47" spans="1:9" ht="16.5" customHeight="1">
      <c r="A47" s="13"/>
      <c r="B47" s="13"/>
      <c r="C47" s="7"/>
      <c r="D47" s="9"/>
      <c r="E47" s="9"/>
      <c r="F47" s="9"/>
      <c r="G47" s="10" t="s">
        <v>63</v>
      </c>
      <c r="H47" s="11" t="s">
        <v>64</v>
      </c>
      <c r="I47" s="12">
        <v>12200</v>
      </c>
    </row>
    <row r="48" spans="1:9" ht="21" customHeight="1">
      <c r="A48" s="13"/>
      <c r="B48" s="13"/>
      <c r="C48" s="7"/>
      <c r="D48" s="9"/>
      <c r="E48" s="9"/>
      <c r="F48" s="9"/>
      <c r="G48" s="10"/>
      <c r="H48" s="11"/>
      <c r="I48" s="12"/>
    </row>
    <row r="49" spans="1:9" ht="19.5" customHeight="1">
      <c r="A49" s="13"/>
      <c r="B49" s="13"/>
      <c r="C49" s="7"/>
      <c r="D49" s="9"/>
      <c r="E49" s="9"/>
      <c r="F49" s="9"/>
      <c r="G49" s="10" t="s">
        <v>65</v>
      </c>
      <c r="H49" s="11" t="s">
        <v>66</v>
      </c>
      <c r="I49" s="12">
        <v>5700</v>
      </c>
    </row>
    <row r="50" spans="1:9" ht="24.75" customHeight="1">
      <c r="A50" s="13"/>
      <c r="B50" s="13"/>
      <c r="C50" s="7"/>
      <c r="D50" s="9"/>
      <c r="E50" s="9"/>
      <c r="F50" s="9"/>
      <c r="G50" s="10" t="s">
        <v>67</v>
      </c>
      <c r="H50" s="11">
        <v>72</v>
      </c>
      <c r="I50" s="12">
        <v>85000</v>
      </c>
    </row>
    <row r="51" spans="1:9" ht="33" customHeight="1">
      <c r="A51" s="25"/>
      <c r="B51" s="16"/>
      <c r="C51" s="16"/>
      <c r="D51" s="26"/>
      <c r="E51" s="26"/>
      <c r="F51" s="26"/>
      <c r="G51" s="18" t="s">
        <v>68</v>
      </c>
      <c r="H51" s="19" t="s">
        <v>69</v>
      </c>
      <c r="I51" s="20">
        <v>135500</v>
      </c>
    </row>
    <row r="52" spans="1:9" ht="26.25">
      <c r="A52" s="13"/>
      <c r="B52" s="7"/>
      <c r="C52" s="7"/>
      <c r="D52" s="9"/>
      <c r="E52" s="9"/>
      <c r="F52" s="9"/>
      <c r="G52" s="10" t="s">
        <v>70</v>
      </c>
      <c r="H52" s="11" t="s">
        <v>71</v>
      </c>
      <c r="I52" s="12">
        <v>36683</v>
      </c>
    </row>
    <row r="53" spans="1:9" ht="34.5" customHeight="1">
      <c r="A53" s="13"/>
      <c r="B53" s="7"/>
      <c r="C53" s="7"/>
      <c r="D53" s="9"/>
      <c r="E53" s="9"/>
      <c r="F53" s="9"/>
      <c r="G53" s="10" t="s">
        <v>72</v>
      </c>
      <c r="H53" s="11" t="s">
        <v>73</v>
      </c>
      <c r="I53" s="12">
        <v>51560</v>
      </c>
    </row>
    <row r="54" spans="1:9" ht="16.5" customHeight="1">
      <c r="A54" s="13"/>
      <c r="B54" s="7"/>
      <c r="C54" s="7"/>
      <c r="D54" s="9"/>
      <c r="E54" s="9"/>
      <c r="F54" s="9"/>
      <c r="G54" s="10" t="s">
        <v>74</v>
      </c>
      <c r="H54" s="11" t="s">
        <v>75</v>
      </c>
      <c r="I54" s="12">
        <v>119200</v>
      </c>
    </row>
    <row r="55" spans="1:9" ht="15">
      <c r="A55" s="13"/>
      <c r="B55" s="7"/>
      <c r="C55" s="7"/>
      <c r="D55" s="9"/>
      <c r="E55" s="9"/>
      <c r="F55" s="9"/>
      <c r="G55" s="10" t="s">
        <v>76</v>
      </c>
      <c r="H55" s="11" t="s">
        <v>77</v>
      </c>
      <c r="I55" s="12">
        <v>174441</v>
      </c>
    </row>
    <row r="56" spans="1:9" ht="15">
      <c r="A56" s="13"/>
      <c r="B56" s="7"/>
      <c r="C56" s="7"/>
      <c r="D56" s="9"/>
      <c r="E56" s="9"/>
      <c r="F56" s="9"/>
      <c r="G56" s="9" t="s">
        <v>22</v>
      </c>
      <c r="H56" s="7"/>
      <c r="I56" s="9">
        <f>SUM(I46:I55)</f>
        <v>676384</v>
      </c>
    </row>
    <row r="57" spans="1:9" ht="15">
      <c r="A57" s="13"/>
      <c r="B57" s="7"/>
      <c r="C57" s="7"/>
      <c r="D57" s="7"/>
      <c r="E57" s="7"/>
      <c r="F57" s="7"/>
      <c r="G57" s="9" t="s">
        <v>34</v>
      </c>
      <c r="H57" s="7"/>
      <c r="I57" s="9">
        <f>I45+I56</f>
        <v>925582</v>
      </c>
    </row>
    <row r="58" spans="1:9" ht="29.25" customHeight="1">
      <c r="A58" s="15" t="s">
        <v>78</v>
      </c>
      <c r="B58" s="25">
        <v>1974</v>
      </c>
      <c r="C58" s="16">
        <v>56</v>
      </c>
      <c r="D58" s="26">
        <v>60008.18</v>
      </c>
      <c r="E58" s="26">
        <f>I62</f>
        <v>50123</v>
      </c>
      <c r="F58" s="26">
        <v>9885.18</v>
      </c>
      <c r="G58" s="18" t="s">
        <v>13</v>
      </c>
      <c r="H58" s="16" t="s">
        <v>79</v>
      </c>
      <c r="I58" s="16">
        <v>8679</v>
      </c>
    </row>
    <row r="59" spans="1:9" ht="15.75" customHeight="1">
      <c r="A59" s="13"/>
      <c r="B59" s="13"/>
      <c r="C59" s="7"/>
      <c r="D59" s="9"/>
      <c r="E59" s="9"/>
      <c r="F59" s="9"/>
      <c r="G59" s="10" t="s">
        <v>39</v>
      </c>
      <c r="H59" s="7" t="s">
        <v>40</v>
      </c>
      <c r="I59" s="7">
        <v>5590</v>
      </c>
    </row>
    <row r="60" spans="1:9" ht="15.75" customHeight="1">
      <c r="A60" s="13"/>
      <c r="B60" s="13"/>
      <c r="C60" s="7"/>
      <c r="D60" s="9"/>
      <c r="E60" s="9"/>
      <c r="F60" s="9"/>
      <c r="G60" s="10" t="s">
        <v>11</v>
      </c>
      <c r="H60" s="7" t="s">
        <v>80</v>
      </c>
      <c r="I60" s="7">
        <v>29785</v>
      </c>
    </row>
    <row r="61" spans="1:9" ht="15" customHeight="1">
      <c r="A61" s="13"/>
      <c r="B61" s="13"/>
      <c r="C61" s="7"/>
      <c r="D61" s="9"/>
      <c r="E61" s="9"/>
      <c r="F61" s="9"/>
      <c r="G61" s="10" t="s">
        <v>43</v>
      </c>
      <c r="H61" s="7" t="s">
        <v>81</v>
      </c>
      <c r="I61" s="7">
        <v>6069</v>
      </c>
    </row>
    <row r="62" spans="1:9" ht="13.5" customHeight="1">
      <c r="A62" s="13"/>
      <c r="B62" s="13"/>
      <c r="C62" s="7"/>
      <c r="D62" s="9"/>
      <c r="E62" s="9"/>
      <c r="F62" s="9"/>
      <c r="G62" s="9" t="s">
        <v>45</v>
      </c>
      <c r="H62" s="7"/>
      <c r="I62" s="9">
        <f>SUM(I58:I61)</f>
        <v>50123</v>
      </c>
    </row>
    <row r="63" spans="1:9" ht="15.75" customHeight="1">
      <c r="A63" s="13"/>
      <c r="B63" s="13"/>
      <c r="C63" s="7"/>
      <c r="D63" s="9"/>
      <c r="E63" s="9"/>
      <c r="F63" s="9"/>
      <c r="G63" s="10" t="s">
        <v>82</v>
      </c>
      <c r="H63" s="7">
        <v>15</v>
      </c>
      <c r="I63" s="7">
        <v>9800</v>
      </c>
    </row>
    <row r="64" spans="1:9" ht="18.75" customHeight="1">
      <c r="A64" s="13"/>
      <c r="B64" s="13"/>
      <c r="C64" s="7"/>
      <c r="D64" s="9"/>
      <c r="E64" s="9"/>
      <c r="F64" s="9"/>
      <c r="G64" s="10"/>
      <c r="H64" s="7"/>
      <c r="I64" s="7"/>
    </row>
    <row r="65" spans="1:9" ht="18" customHeight="1">
      <c r="A65" s="13"/>
      <c r="B65" s="13"/>
      <c r="C65" s="7"/>
      <c r="D65" s="9"/>
      <c r="E65" s="9"/>
      <c r="F65" s="9"/>
      <c r="G65" s="10"/>
      <c r="H65" s="7"/>
      <c r="I65" s="7"/>
    </row>
    <row r="66" spans="1:9" ht="16.5" customHeight="1">
      <c r="A66" s="13"/>
      <c r="B66" s="13"/>
      <c r="C66" s="7"/>
      <c r="D66" s="9"/>
      <c r="E66" s="9"/>
      <c r="F66" s="9"/>
      <c r="G66" s="10"/>
      <c r="H66" s="7"/>
      <c r="I66" s="7"/>
    </row>
    <row r="67" spans="1:9" ht="16.5" customHeight="1">
      <c r="A67" s="25"/>
      <c r="B67" s="13"/>
      <c r="C67" s="7"/>
      <c r="D67" s="9"/>
      <c r="E67" s="9"/>
      <c r="F67" s="9"/>
      <c r="G67" s="10"/>
      <c r="H67" s="7"/>
      <c r="I67" s="7"/>
    </row>
    <row r="68" spans="1:9" ht="15">
      <c r="A68" s="13"/>
      <c r="B68" s="13"/>
      <c r="C68" s="7"/>
      <c r="D68" s="9"/>
      <c r="E68" s="9"/>
      <c r="F68" s="9"/>
      <c r="G68" s="9" t="s">
        <v>22</v>
      </c>
      <c r="H68" s="7"/>
      <c r="I68" s="9">
        <f>SUM(I63:I67)</f>
        <v>9800</v>
      </c>
    </row>
    <row r="69" spans="1:9" ht="15">
      <c r="A69" s="13"/>
      <c r="B69" s="23"/>
      <c r="C69" s="21"/>
      <c r="D69" s="9"/>
      <c r="E69" s="9"/>
      <c r="F69" s="9"/>
      <c r="G69" s="21" t="s">
        <v>83</v>
      </c>
      <c r="H69" s="21"/>
      <c r="I69" s="9">
        <f>I62+I68</f>
        <v>59923</v>
      </c>
    </row>
    <row r="70" spans="1:9" ht="19.5" customHeight="1">
      <c r="A70" s="22" t="s">
        <v>84</v>
      </c>
      <c r="B70" s="16">
        <v>1974</v>
      </c>
      <c r="C70" s="16">
        <v>68</v>
      </c>
      <c r="D70" s="26">
        <v>386644.57</v>
      </c>
      <c r="E70" s="26">
        <f>I74</f>
        <v>39051</v>
      </c>
      <c r="F70" s="26">
        <v>347593.57</v>
      </c>
      <c r="G70" s="18" t="s">
        <v>11</v>
      </c>
      <c r="H70" s="18" t="s">
        <v>85</v>
      </c>
      <c r="I70" s="20">
        <v>22518</v>
      </c>
    </row>
    <row r="71" spans="1:9" ht="15.75" customHeight="1">
      <c r="A71" s="27">
        <v>23</v>
      </c>
      <c r="B71" s="7"/>
      <c r="C71" s="7"/>
      <c r="D71" s="9"/>
      <c r="E71" s="9"/>
      <c r="F71" s="9"/>
      <c r="G71" s="10" t="s">
        <v>13</v>
      </c>
      <c r="H71" s="10" t="s">
        <v>86</v>
      </c>
      <c r="I71" s="12">
        <v>3264</v>
      </c>
    </row>
    <row r="72" spans="1:9" ht="15.75" customHeight="1">
      <c r="A72" s="13"/>
      <c r="B72" s="7"/>
      <c r="C72" s="7"/>
      <c r="D72" s="9"/>
      <c r="E72" s="9"/>
      <c r="F72" s="9"/>
      <c r="G72" s="10" t="s">
        <v>39</v>
      </c>
      <c r="H72" s="10" t="s">
        <v>87</v>
      </c>
      <c r="I72" s="12">
        <v>7590</v>
      </c>
    </row>
    <row r="73" spans="1:9" ht="15" customHeight="1">
      <c r="A73" s="13"/>
      <c r="B73" s="7"/>
      <c r="C73" s="7"/>
      <c r="D73" s="9"/>
      <c r="E73" s="9"/>
      <c r="F73" s="9"/>
      <c r="G73" s="10" t="s">
        <v>17</v>
      </c>
      <c r="H73" s="10" t="s">
        <v>88</v>
      </c>
      <c r="I73" s="12">
        <v>5679</v>
      </c>
    </row>
    <row r="74" spans="1:9" ht="13.5" customHeight="1">
      <c r="A74" s="13"/>
      <c r="B74" s="7"/>
      <c r="C74" s="7"/>
      <c r="D74" s="9"/>
      <c r="E74" s="9"/>
      <c r="F74" s="9"/>
      <c r="G74" s="14" t="s">
        <v>19</v>
      </c>
      <c r="H74" s="10"/>
      <c r="I74" s="9">
        <f>SUM(I70:I73)</f>
        <v>39051</v>
      </c>
    </row>
    <row r="75" spans="1:9" ht="29.25" customHeight="1">
      <c r="A75" s="13"/>
      <c r="B75" s="7"/>
      <c r="C75" s="7"/>
      <c r="D75" s="9"/>
      <c r="E75" s="9"/>
      <c r="F75" s="9"/>
      <c r="G75" s="10" t="s">
        <v>89</v>
      </c>
      <c r="H75" s="10" t="s">
        <v>90</v>
      </c>
      <c r="I75" s="12">
        <v>38600</v>
      </c>
    </row>
    <row r="76" spans="1:9" ht="19.5" customHeight="1">
      <c r="A76" s="13"/>
      <c r="B76" s="7"/>
      <c r="C76" s="7"/>
      <c r="D76" s="9"/>
      <c r="E76" s="9"/>
      <c r="F76" s="9"/>
      <c r="G76" s="10" t="s">
        <v>91</v>
      </c>
      <c r="H76" s="10" t="s">
        <v>92</v>
      </c>
      <c r="I76" s="12">
        <v>5750</v>
      </c>
    </row>
    <row r="77" spans="1:9" ht="16.5" customHeight="1">
      <c r="A77" s="13"/>
      <c r="B77" s="7"/>
      <c r="C77" s="7"/>
      <c r="D77" s="9"/>
      <c r="E77" s="9"/>
      <c r="F77" s="9"/>
      <c r="G77" s="10" t="s">
        <v>93</v>
      </c>
      <c r="H77" s="10" t="s">
        <v>94</v>
      </c>
      <c r="I77" s="12">
        <v>18740</v>
      </c>
    </row>
    <row r="78" spans="1:9" ht="17.25" customHeight="1">
      <c r="A78" s="13"/>
      <c r="B78" s="7"/>
      <c r="C78" s="7"/>
      <c r="D78" s="9"/>
      <c r="E78" s="9"/>
      <c r="F78" s="9"/>
      <c r="G78" s="10" t="s">
        <v>95</v>
      </c>
      <c r="H78" s="10" t="s">
        <v>96</v>
      </c>
      <c r="I78" s="12">
        <v>5200</v>
      </c>
    </row>
    <row r="79" spans="1:9" ht="13.5" customHeight="1">
      <c r="A79" s="25"/>
      <c r="B79" s="25"/>
      <c r="C79" s="25"/>
      <c r="D79" s="28"/>
      <c r="E79" s="28"/>
      <c r="F79" s="28"/>
      <c r="G79" s="29" t="s">
        <v>97</v>
      </c>
      <c r="H79" s="29" t="s">
        <v>98</v>
      </c>
      <c r="I79" s="30">
        <v>13248</v>
      </c>
    </row>
    <row r="80" spans="1:9" ht="18" customHeight="1">
      <c r="A80" s="25"/>
      <c r="B80" s="25"/>
      <c r="C80" s="25"/>
      <c r="D80" s="28"/>
      <c r="E80" s="28"/>
      <c r="F80" s="28"/>
      <c r="G80" s="29"/>
      <c r="H80" s="29"/>
      <c r="I80" s="30"/>
    </row>
    <row r="81" spans="1:9" ht="18" customHeight="1">
      <c r="A81" s="13"/>
      <c r="B81" s="13"/>
      <c r="C81" s="7"/>
      <c r="D81" s="9"/>
      <c r="E81" s="9"/>
      <c r="F81" s="9"/>
      <c r="G81" s="9" t="s">
        <v>99</v>
      </c>
      <c r="H81" s="10"/>
      <c r="I81" s="9">
        <f>SUM(I75:I80)</f>
        <v>81538</v>
      </c>
    </row>
    <row r="82" spans="1:9" ht="19.5" customHeight="1">
      <c r="A82" s="13"/>
      <c r="B82" s="23"/>
      <c r="C82" s="21"/>
      <c r="D82" s="9"/>
      <c r="E82" s="9"/>
      <c r="F82" s="9"/>
      <c r="G82" s="21" t="s">
        <v>83</v>
      </c>
      <c r="H82" s="31"/>
      <c r="I82" s="9">
        <f>I74+I81</f>
        <v>120589</v>
      </c>
    </row>
    <row r="83" spans="1:9" ht="16.5" customHeight="1">
      <c r="A83" s="22" t="s">
        <v>84</v>
      </c>
      <c r="B83" s="16">
        <v>1968</v>
      </c>
      <c r="C83" s="16">
        <v>78</v>
      </c>
      <c r="D83" s="17">
        <v>268388.93</v>
      </c>
      <c r="E83" s="17">
        <f>I87</f>
        <v>56806</v>
      </c>
      <c r="F83" s="17">
        <v>211582.93</v>
      </c>
      <c r="G83" s="19" t="s">
        <v>11</v>
      </c>
      <c r="H83" s="19">
        <v>1076</v>
      </c>
      <c r="I83" s="16">
        <v>17520</v>
      </c>
    </row>
    <row r="84" spans="1:9" ht="15.75" customHeight="1">
      <c r="A84" s="27">
        <v>37</v>
      </c>
      <c r="B84" s="7"/>
      <c r="C84" s="7"/>
      <c r="D84" s="7"/>
      <c r="E84" s="7"/>
      <c r="F84" s="7"/>
      <c r="G84" s="11" t="s">
        <v>100</v>
      </c>
      <c r="H84" s="11"/>
      <c r="I84" s="7">
        <v>15756</v>
      </c>
    </row>
    <row r="85" spans="1:9" ht="15.75" customHeight="1">
      <c r="A85" s="13"/>
      <c r="B85" s="7"/>
      <c r="C85" s="7"/>
      <c r="D85" s="7"/>
      <c r="E85" s="7"/>
      <c r="F85" s="7"/>
      <c r="G85" s="11" t="s">
        <v>101</v>
      </c>
      <c r="H85" s="11"/>
      <c r="I85" s="7">
        <v>3744</v>
      </c>
    </row>
    <row r="86" spans="1:9" ht="15" customHeight="1">
      <c r="A86" s="13"/>
      <c r="B86" s="7"/>
      <c r="C86" s="7"/>
      <c r="D86" s="7"/>
      <c r="E86" s="7"/>
      <c r="F86" s="7"/>
      <c r="G86" s="11" t="s">
        <v>17</v>
      </c>
      <c r="H86" s="11" t="s">
        <v>102</v>
      </c>
      <c r="I86" s="7">
        <v>19786</v>
      </c>
    </row>
    <row r="87" spans="1:9" ht="13.5" customHeight="1">
      <c r="A87" s="13"/>
      <c r="B87" s="7"/>
      <c r="C87" s="7"/>
      <c r="D87" s="21"/>
      <c r="E87" s="21"/>
      <c r="F87" s="21"/>
      <c r="G87" s="14" t="s">
        <v>19</v>
      </c>
      <c r="H87" s="11"/>
      <c r="I87" s="9">
        <f>SUM(I83:I86)</f>
        <v>56806</v>
      </c>
    </row>
    <row r="88" spans="1:9" ht="30" customHeight="1">
      <c r="A88" s="13"/>
      <c r="B88" s="7"/>
      <c r="C88" s="7"/>
      <c r="D88" s="7"/>
      <c r="E88" s="7"/>
      <c r="F88" s="7"/>
      <c r="G88" s="11" t="s">
        <v>103</v>
      </c>
      <c r="H88" s="11" t="s">
        <v>104</v>
      </c>
      <c r="I88" s="7"/>
    </row>
    <row r="89" spans="1:9" ht="19.5" customHeight="1">
      <c r="A89" s="13"/>
      <c r="B89" s="7"/>
      <c r="C89" s="7"/>
      <c r="D89" s="7"/>
      <c r="E89" s="7"/>
      <c r="F89" s="7"/>
      <c r="G89" s="11" t="s">
        <v>105</v>
      </c>
      <c r="H89" s="11" t="s">
        <v>106</v>
      </c>
      <c r="I89" s="7">
        <v>66345</v>
      </c>
    </row>
    <row r="90" spans="1:9" ht="16.5" customHeight="1">
      <c r="A90" s="13"/>
      <c r="B90" s="7"/>
      <c r="C90" s="7"/>
      <c r="D90" s="7"/>
      <c r="E90" s="7"/>
      <c r="F90" s="7"/>
      <c r="G90" s="11" t="s">
        <v>107</v>
      </c>
      <c r="H90" s="11" t="s">
        <v>64</v>
      </c>
      <c r="I90" s="7">
        <v>6345</v>
      </c>
    </row>
    <row r="91" spans="1:9" ht="17.25" customHeight="1">
      <c r="A91" s="13"/>
      <c r="B91" s="7"/>
      <c r="C91" s="7"/>
      <c r="D91" s="7"/>
      <c r="E91" s="7"/>
      <c r="F91" s="7"/>
      <c r="G91" s="11" t="s">
        <v>65</v>
      </c>
      <c r="H91" s="11" t="s">
        <v>108</v>
      </c>
      <c r="I91" s="7">
        <v>1456</v>
      </c>
    </row>
    <row r="92" spans="1:9" ht="13.5" customHeight="1">
      <c r="A92" s="25"/>
      <c r="B92" s="25"/>
      <c r="C92" s="25"/>
      <c r="D92" s="25"/>
      <c r="E92" s="25"/>
      <c r="F92" s="25"/>
      <c r="G92" s="32" t="s">
        <v>109</v>
      </c>
      <c r="H92" s="33"/>
      <c r="I92" s="34"/>
    </row>
    <row r="93" spans="1:9" ht="18" customHeight="1">
      <c r="A93" s="25"/>
      <c r="B93" s="25"/>
      <c r="C93" s="25"/>
      <c r="D93" s="25"/>
      <c r="E93" s="25"/>
      <c r="F93" s="25"/>
      <c r="G93" s="32"/>
      <c r="H93" s="11" t="s">
        <v>110</v>
      </c>
      <c r="I93" s="7">
        <v>28760</v>
      </c>
    </row>
    <row r="94" spans="1:9" ht="18" customHeight="1">
      <c r="A94" s="13"/>
      <c r="B94" s="7"/>
      <c r="C94" s="7"/>
      <c r="D94" s="7"/>
      <c r="E94" s="7"/>
      <c r="F94" s="7"/>
      <c r="G94" s="11" t="s">
        <v>111</v>
      </c>
      <c r="H94" s="11" t="s">
        <v>64</v>
      </c>
      <c r="I94" s="7">
        <v>15230</v>
      </c>
    </row>
    <row r="95" spans="1:9" ht="16.5" customHeight="1">
      <c r="A95" s="13"/>
      <c r="B95" s="7"/>
      <c r="C95" s="7"/>
      <c r="D95" s="7"/>
      <c r="E95" s="7"/>
      <c r="F95" s="7"/>
      <c r="G95" s="32" t="s">
        <v>112</v>
      </c>
      <c r="H95" s="19" t="s">
        <v>64</v>
      </c>
      <c r="I95" s="16">
        <v>5790</v>
      </c>
    </row>
    <row r="96" spans="1:9" ht="18.75" customHeight="1">
      <c r="A96" s="13"/>
      <c r="B96" s="7"/>
      <c r="C96" s="7"/>
      <c r="D96" s="7"/>
      <c r="E96" s="7"/>
      <c r="F96" s="7"/>
      <c r="G96" s="35" t="s">
        <v>52</v>
      </c>
      <c r="H96" s="11" t="s">
        <v>113</v>
      </c>
      <c r="I96" s="7">
        <v>3962</v>
      </c>
    </row>
    <row r="97" spans="1:9" ht="18.75" customHeight="1">
      <c r="A97" s="13"/>
      <c r="B97" s="7"/>
      <c r="C97" s="7"/>
      <c r="D97" s="7"/>
      <c r="E97" s="7"/>
      <c r="F97" s="7"/>
      <c r="G97" s="35" t="s">
        <v>114</v>
      </c>
      <c r="H97" s="11" t="s">
        <v>115</v>
      </c>
      <c r="I97" s="7">
        <v>18630</v>
      </c>
    </row>
    <row r="98" spans="1:9" ht="30.75" customHeight="1">
      <c r="A98" s="13"/>
      <c r="B98" s="7"/>
      <c r="C98" s="7"/>
      <c r="D98" s="7"/>
      <c r="E98" s="7"/>
      <c r="F98" s="7"/>
      <c r="G98" s="35" t="s">
        <v>116</v>
      </c>
      <c r="H98" s="11" t="s">
        <v>117</v>
      </c>
      <c r="I98" s="7">
        <v>560</v>
      </c>
    </row>
    <row r="99" spans="1:9" ht="15.75" customHeight="1">
      <c r="A99" s="13"/>
      <c r="B99" s="7"/>
      <c r="C99" s="7"/>
      <c r="D99" s="7"/>
      <c r="E99" s="7"/>
      <c r="F99" s="7"/>
      <c r="G99" s="9" t="s">
        <v>99</v>
      </c>
      <c r="H99" s="7"/>
      <c r="I99" s="9">
        <f>SUM(I88:I98)</f>
        <v>147078</v>
      </c>
    </row>
    <row r="100" spans="1:9" ht="15.75" customHeight="1">
      <c r="A100" s="13"/>
      <c r="B100" s="23"/>
      <c r="C100" s="21"/>
      <c r="D100" s="21"/>
      <c r="E100" s="21"/>
      <c r="F100" s="21"/>
      <c r="G100" s="21" t="s">
        <v>83</v>
      </c>
      <c r="H100" s="21"/>
      <c r="I100" s="9">
        <f>I87+I99</f>
        <v>203884</v>
      </c>
    </row>
    <row r="101" spans="1:9" ht="16.5" customHeight="1">
      <c r="A101" s="22" t="s">
        <v>84</v>
      </c>
      <c r="B101" s="16">
        <v>1968</v>
      </c>
      <c r="C101" s="16">
        <v>80</v>
      </c>
      <c r="D101" s="17">
        <v>332732.89</v>
      </c>
      <c r="E101" s="17">
        <f>I105</f>
        <v>56592</v>
      </c>
      <c r="F101" s="17">
        <v>276140.89</v>
      </c>
      <c r="G101" s="18" t="s">
        <v>11</v>
      </c>
      <c r="H101" s="18" t="s">
        <v>118</v>
      </c>
      <c r="I101" s="16">
        <v>15520</v>
      </c>
    </row>
    <row r="102" spans="1:9" ht="15.75" customHeight="1">
      <c r="A102" s="27">
        <v>39</v>
      </c>
      <c r="B102" s="7"/>
      <c r="C102" s="7"/>
      <c r="D102" s="7"/>
      <c r="E102" s="7"/>
      <c r="F102" s="7"/>
      <c r="G102" s="10" t="s">
        <v>13</v>
      </c>
      <c r="H102" s="10" t="s">
        <v>119</v>
      </c>
      <c r="I102" s="7">
        <v>3840</v>
      </c>
    </row>
    <row r="103" spans="1:9" ht="15.75" customHeight="1">
      <c r="A103" s="13"/>
      <c r="B103" s="7"/>
      <c r="C103" s="7"/>
      <c r="D103" s="7"/>
      <c r="E103" s="7"/>
      <c r="F103" s="7"/>
      <c r="G103" s="10" t="s">
        <v>120</v>
      </c>
      <c r="H103" s="10" t="s">
        <v>121</v>
      </c>
      <c r="I103" s="7">
        <v>16160</v>
      </c>
    </row>
    <row r="104" spans="1:9" ht="15" customHeight="1">
      <c r="A104" s="13"/>
      <c r="B104" s="7"/>
      <c r="C104" s="7"/>
      <c r="D104" s="7"/>
      <c r="E104" s="7"/>
      <c r="F104" s="7"/>
      <c r="G104" s="10" t="s">
        <v>43</v>
      </c>
      <c r="H104" s="10" t="s">
        <v>122</v>
      </c>
      <c r="I104" s="7">
        <v>21072</v>
      </c>
    </row>
    <row r="105" spans="1:9" ht="17.25" customHeight="1">
      <c r="A105" s="13"/>
      <c r="B105" s="7"/>
      <c r="C105" s="7"/>
      <c r="D105" s="21"/>
      <c r="E105" s="21"/>
      <c r="F105" s="21"/>
      <c r="G105" s="14" t="s">
        <v>19</v>
      </c>
      <c r="H105" s="5"/>
      <c r="I105" s="9">
        <f>SUM(I101:I104)</f>
        <v>56592</v>
      </c>
    </row>
    <row r="106" spans="1:9" ht="15" customHeight="1">
      <c r="A106" s="13"/>
      <c r="B106" s="7"/>
      <c r="C106" s="7"/>
      <c r="D106" s="7"/>
      <c r="E106" s="7"/>
      <c r="F106" s="7"/>
      <c r="G106" s="10" t="s">
        <v>123</v>
      </c>
      <c r="H106" s="10" t="s">
        <v>124</v>
      </c>
      <c r="I106" s="7">
        <v>51134</v>
      </c>
    </row>
    <row r="107" spans="1:9" ht="15" customHeight="1">
      <c r="A107" s="13"/>
      <c r="B107" s="7"/>
      <c r="C107" s="7"/>
      <c r="D107" s="7"/>
      <c r="E107" s="7"/>
      <c r="F107" s="7"/>
      <c r="G107" s="10" t="s">
        <v>125</v>
      </c>
      <c r="H107" s="10" t="s">
        <v>126</v>
      </c>
      <c r="I107" s="7">
        <v>41400</v>
      </c>
    </row>
    <row r="108" spans="1:9" ht="15" customHeight="1">
      <c r="A108" s="13"/>
      <c r="B108" s="7"/>
      <c r="C108" s="7"/>
      <c r="D108" s="7"/>
      <c r="E108" s="7"/>
      <c r="F108" s="7"/>
      <c r="G108" s="10" t="s">
        <v>127</v>
      </c>
      <c r="H108" s="10" t="s">
        <v>128</v>
      </c>
      <c r="I108" s="7">
        <v>54280</v>
      </c>
    </row>
    <row r="109" spans="1:9" ht="15" customHeight="1">
      <c r="A109" s="13"/>
      <c r="B109" s="7"/>
      <c r="C109" s="7"/>
      <c r="D109" s="7"/>
      <c r="E109" s="7"/>
      <c r="F109" s="7"/>
      <c r="G109" s="10" t="s">
        <v>52</v>
      </c>
      <c r="H109" s="10" t="s">
        <v>129</v>
      </c>
      <c r="I109" s="7">
        <v>1580</v>
      </c>
    </row>
    <row r="110" spans="1:9" ht="14.25" customHeight="1">
      <c r="A110" s="13"/>
      <c r="B110" s="7"/>
      <c r="C110" s="7"/>
      <c r="D110" s="7"/>
      <c r="E110" s="7"/>
      <c r="F110" s="7"/>
      <c r="G110" s="10" t="s">
        <v>130</v>
      </c>
      <c r="H110" s="10" t="s">
        <v>131</v>
      </c>
      <c r="I110" s="7">
        <v>17280</v>
      </c>
    </row>
    <row r="111" spans="1:9" ht="18" customHeight="1">
      <c r="A111" s="13"/>
      <c r="B111" s="7"/>
      <c r="C111" s="7"/>
      <c r="D111" s="7"/>
      <c r="E111" s="7"/>
      <c r="F111" s="7"/>
      <c r="G111" s="10" t="s">
        <v>132</v>
      </c>
      <c r="H111" s="10" t="s">
        <v>133</v>
      </c>
      <c r="I111" s="7">
        <v>24840</v>
      </c>
    </row>
    <row r="112" spans="1:9" ht="19.5" customHeight="1">
      <c r="A112" s="13"/>
      <c r="B112" s="7"/>
      <c r="C112" s="7"/>
      <c r="D112" s="7"/>
      <c r="E112" s="7"/>
      <c r="F112" s="7"/>
      <c r="G112" s="14" t="s">
        <v>22</v>
      </c>
      <c r="H112" s="10"/>
      <c r="I112" s="9">
        <f>SUM(I106:I111)</f>
        <v>190514</v>
      </c>
    </row>
    <row r="113" spans="1:9" ht="15.75" customHeight="1">
      <c r="A113" s="13"/>
      <c r="B113" s="23"/>
      <c r="C113" s="21"/>
      <c r="D113" s="21"/>
      <c r="E113" s="21"/>
      <c r="F113" s="21"/>
      <c r="G113" s="21" t="s">
        <v>83</v>
      </c>
      <c r="H113" s="21"/>
      <c r="I113" s="9">
        <f>I105+I112</f>
        <v>247106</v>
      </c>
    </row>
    <row r="114" spans="1:9" ht="16.5" customHeight="1">
      <c r="A114" s="22" t="s">
        <v>84</v>
      </c>
      <c r="B114" s="16">
        <v>1991</v>
      </c>
      <c r="C114" s="16">
        <v>62</v>
      </c>
      <c r="D114" s="26">
        <v>184364.1</v>
      </c>
      <c r="E114" s="26">
        <f>I118</f>
        <v>27584</v>
      </c>
      <c r="F114" s="26">
        <v>156780.1</v>
      </c>
      <c r="G114" s="19" t="s">
        <v>11</v>
      </c>
      <c r="H114" s="19"/>
      <c r="I114" s="16">
        <v>16718</v>
      </c>
    </row>
    <row r="115" spans="1:9" ht="15.75" customHeight="1">
      <c r="A115" s="27">
        <v>60</v>
      </c>
      <c r="B115" s="7"/>
      <c r="C115" s="7"/>
      <c r="D115" s="24"/>
      <c r="E115" s="24"/>
      <c r="F115" s="24"/>
      <c r="G115" s="11" t="s">
        <v>13</v>
      </c>
      <c r="H115" s="11" t="s">
        <v>134</v>
      </c>
      <c r="I115" s="7">
        <v>2976</v>
      </c>
    </row>
    <row r="116" spans="1:9" ht="15.75" customHeight="1">
      <c r="A116" s="13"/>
      <c r="B116" s="7"/>
      <c r="C116" s="7"/>
      <c r="D116" s="24"/>
      <c r="E116" s="24"/>
      <c r="F116" s="24"/>
      <c r="G116" s="11" t="s">
        <v>39</v>
      </c>
      <c r="H116" s="11" t="s">
        <v>40</v>
      </c>
      <c r="I116" s="7">
        <v>5590</v>
      </c>
    </row>
    <row r="117" spans="1:9" ht="15" customHeight="1">
      <c r="A117" s="13"/>
      <c r="B117" s="7"/>
      <c r="C117" s="7"/>
      <c r="D117" s="24"/>
      <c r="E117" s="24"/>
      <c r="F117" s="24"/>
      <c r="G117" s="11" t="s">
        <v>17</v>
      </c>
      <c r="H117" s="11" t="s">
        <v>135</v>
      </c>
      <c r="I117" s="7">
        <v>2300</v>
      </c>
    </row>
    <row r="118" spans="1:9" ht="13.5" customHeight="1">
      <c r="A118" s="13"/>
      <c r="B118" s="7"/>
      <c r="C118" s="7"/>
      <c r="D118" s="9"/>
      <c r="E118" s="9"/>
      <c r="F118" s="9"/>
      <c r="G118" s="14" t="s">
        <v>19</v>
      </c>
      <c r="H118" s="11"/>
      <c r="I118" s="9">
        <f>SUM(I114:I117)</f>
        <v>27584</v>
      </c>
    </row>
    <row r="119" spans="1:9" ht="15" customHeight="1">
      <c r="A119" s="13"/>
      <c r="B119" s="7"/>
      <c r="C119" s="7"/>
      <c r="D119" s="24"/>
      <c r="E119" s="24"/>
      <c r="F119" s="24"/>
      <c r="G119" s="11" t="s">
        <v>136</v>
      </c>
      <c r="H119" s="11" t="s">
        <v>137</v>
      </c>
      <c r="I119" s="7">
        <v>71940</v>
      </c>
    </row>
    <row r="120" spans="1:9" ht="15" customHeight="1">
      <c r="A120" s="13"/>
      <c r="B120" s="7"/>
      <c r="C120" s="7"/>
      <c r="D120" s="24"/>
      <c r="E120" s="24"/>
      <c r="F120" s="24"/>
      <c r="G120" s="11" t="s">
        <v>20</v>
      </c>
      <c r="H120" s="11" t="s">
        <v>138</v>
      </c>
      <c r="I120" s="7">
        <v>4968</v>
      </c>
    </row>
    <row r="121" spans="1:9" ht="15" customHeight="1">
      <c r="A121" s="13"/>
      <c r="B121" s="7"/>
      <c r="C121" s="7"/>
      <c r="D121" s="24"/>
      <c r="E121" s="24"/>
      <c r="F121" s="24"/>
      <c r="G121" s="11" t="s">
        <v>139</v>
      </c>
      <c r="H121" s="11">
        <v>25</v>
      </c>
      <c r="I121" s="7">
        <v>20250</v>
      </c>
    </row>
    <row r="122" spans="1:9" ht="15" customHeight="1">
      <c r="A122" s="13"/>
      <c r="B122" s="7"/>
      <c r="C122" s="7"/>
      <c r="D122" s="24"/>
      <c r="E122" s="24"/>
      <c r="F122" s="24"/>
      <c r="G122" s="11" t="s">
        <v>140</v>
      </c>
      <c r="H122" s="11" t="s">
        <v>141</v>
      </c>
      <c r="I122" s="7"/>
    </row>
    <row r="123" spans="1:9" ht="13.5" customHeight="1">
      <c r="A123" s="13"/>
      <c r="B123" s="7"/>
      <c r="C123" s="7"/>
      <c r="D123" s="24"/>
      <c r="E123" s="24"/>
      <c r="F123" s="24"/>
      <c r="G123" s="11" t="s">
        <v>142</v>
      </c>
      <c r="H123" s="11" t="s">
        <v>143</v>
      </c>
      <c r="I123" s="7">
        <v>11000</v>
      </c>
    </row>
    <row r="124" spans="1:9" ht="18" customHeight="1">
      <c r="A124" s="25"/>
      <c r="B124" s="25"/>
      <c r="C124" s="25"/>
      <c r="D124" s="36"/>
      <c r="E124" s="36"/>
      <c r="F124" s="36"/>
      <c r="G124" s="33" t="s">
        <v>144</v>
      </c>
      <c r="H124" s="32" t="s">
        <v>145</v>
      </c>
      <c r="I124" s="25">
        <v>9789</v>
      </c>
    </row>
    <row r="125" spans="1:9" ht="32.25" customHeight="1">
      <c r="A125" s="25"/>
      <c r="B125" s="25"/>
      <c r="C125" s="25"/>
      <c r="D125" s="36"/>
      <c r="E125" s="36"/>
      <c r="F125" s="36"/>
      <c r="G125" s="11" t="s">
        <v>146</v>
      </c>
      <c r="H125" s="32"/>
      <c r="I125" s="25"/>
    </row>
    <row r="126" spans="1:9" ht="17.25" customHeight="1">
      <c r="A126" s="13"/>
      <c r="B126" s="13"/>
      <c r="C126" s="7"/>
      <c r="D126" s="24"/>
      <c r="E126" s="24"/>
      <c r="F126" s="24"/>
      <c r="G126" s="14" t="s">
        <v>99</v>
      </c>
      <c r="H126" s="11"/>
      <c r="I126" s="9">
        <f>SUM(I119:I125)</f>
        <v>117947</v>
      </c>
    </row>
    <row r="127" spans="1:9" ht="15.75" customHeight="1">
      <c r="A127" s="13"/>
      <c r="B127" s="23"/>
      <c r="C127" s="21"/>
      <c r="D127" s="21"/>
      <c r="E127" s="21"/>
      <c r="F127" s="21"/>
      <c r="G127" s="21" t="s">
        <v>83</v>
      </c>
      <c r="H127" s="21"/>
      <c r="I127" s="9">
        <f>I118+I126</f>
        <v>145531</v>
      </c>
    </row>
    <row r="128" spans="1:9" ht="16.5" customHeight="1">
      <c r="A128" s="37" t="s">
        <v>84</v>
      </c>
      <c r="B128" s="38">
        <v>1975</v>
      </c>
      <c r="C128" s="38">
        <v>127</v>
      </c>
      <c r="D128" s="37">
        <v>348410.78</v>
      </c>
      <c r="E128" s="39">
        <f>I132</f>
        <v>143162</v>
      </c>
      <c r="F128" s="37">
        <v>205248.78</v>
      </c>
      <c r="G128" s="10" t="s">
        <v>11</v>
      </c>
      <c r="H128" s="40" t="s">
        <v>147</v>
      </c>
      <c r="I128" s="7">
        <v>58712</v>
      </c>
    </row>
    <row r="129" spans="1:9" ht="15.75" customHeight="1">
      <c r="A129" s="27">
        <v>66</v>
      </c>
      <c r="B129" s="7"/>
      <c r="C129" s="7"/>
      <c r="D129" s="7"/>
      <c r="E129" s="7"/>
      <c r="F129" s="7"/>
      <c r="G129" s="10" t="s">
        <v>13</v>
      </c>
      <c r="H129" s="10" t="s">
        <v>148</v>
      </c>
      <c r="I129" s="7">
        <v>6096</v>
      </c>
    </row>
    <row r="130" spans="1:9" ht="15" customHeight="1">
      <c r="A130" s="13"/>
      <c r="B130" s="7"/>
      <c r="C130" s="7"/>
      <c r="D130" s="7"/>
      <c r="E130" s="7"/>
      <c r="F130" s="7"/>
      <c r="G130" s="10" t="s">
        <v>120</v>
      </c>
      <c r="H130" s="10" t="s">
        <v>149</v>
      </c>
      <c r="I130" s="7">
        <v>26654</v>
      </c>
    </row>
    <row r="131" spans="1:9" ht="13.5" customHeight="1">
      <c r="A131" s="13"/>
      <c r="B131" s="7"/>
      <c r="C131" s="7"/>
      <c r="D131" s="7"/>
      <c r="E131" s="7"/>
      <c r="F131" s="7"/>
      <c r="G131" s="10" t="s">
        <v>17</v>
      </c>
      <c r="H131" s="10" t="s">
        <v>150</v>
      </c>
      <c r="I131" s="7">
        <v>51700</v>
      </c>
    </row>
    <row r="132" spans="1:9" ht="15" customHeight="1">
      <c r="A132" s="13"/>
      <c r="B132" s="7"/>
      <c r="C132" s="7"/>
      <c r="D132" s="21"/>
      <c r="E132" s="21"/>
      <c r="F132" s="21"/>
      <c r="G132" s="14" t="s">
        <v>19</v>
      </c>
      <c r="H132" s="5"/>
      <c r="I132" s="9">
        <f>SUM(I128:I131)</f>
        <v>143162</v>
      </c>
    </row>
    <row r="133" spans="1:9" ht="32.25" customHeight="1">
      <c r="A133" s="13"/>
      <c r="B133" s="7"/>
      <c r="C133" s="7"/>
      <c r="D133" s="7"/>
      <c r="E133" s="7"/>
      <c r="F133" s="7"/>
      <c r="G133" s="10" t="s">
        <v>151</v>
      </c>
      <c r="H133" s="10" t="s">
        <v>152</v>
      </c>
      <c r="I133" s="7">
        <v>6200</v>
      </c>
    </row>
    <row r="134" spans="1:9" ht="15" customHeight="1">
      <c r="A134" s="13"/>
      <c r="B134" s="7"/>
      <c r="C134" s="7"/>
      <c r="D134" s="7"/>
      <c r="E134" s="7"/>
      <c r="F134" s="7"/>
      <c r="G134" s="10" t="s">
        <v>153</v>
      </c>
      <c r="H134" s="10" t="s">
        <v>154</v>
      </c>
      <c r="I134" s="7">
        <v>10500</v>
      </c>
    </row>
    <row r="135" spans="1:9" ht="15" customHeight="1">
      <c r="A135" s="13"/>
      <c r="B135" s="7"/>
      <c r="C135" s="7"/>
      <c r="D135" s="7"/>
      <c r="E135" s="7"/>
      <c r="F135" s="7"/>
      <c r="G135" s="10" t="s">
        <v>155</v>
      </c>
      <c r="H135" s="10" t="s">
        <v>156</v>
      </c>
      <c r="I135" s="7">
        <v>12800</v>
      </c>
    </row>
    <row r="136" spans="1:9" ht="31.5" customHeight="1">
      <c r="A136" s="13"/>
      <c r="B136" s="7"/>
      <c r="C136" s="7"/>
      <c r="D136" s="7"/>
      <c r="E136" s="7"/>
      <c r="F136" s="7"/>
      <c r="G136" s="10" t="s">
        <v>157</v>
      </c>
      <c r="H136" s="10" t="s">
        <v>158</v>
      </c>
      <c r="I136" s="7">
        <v>44464</v>
      </c>
    </row>
    <row r="137" spans="1:9" ht="31.5" customHeight="1">
      <c r="A137" s="13"/>
      <c r="B137" s="7"/>
      <c r="C137" s="7"/>
      <c r="D137" s="7"/>
      <c r="E137" s="7"/>
      <c r="F137" s="7"/>
      <c r="G137" s="10" t="s">
        <v>159</v>
      </c>
      <c r="H137" s="10" t="s">
        <v>160</v>
      </c>
      <c r="I137" s="7">
        <v>6800</v>
      </c>
    </row>
    <row r="138" spans="1:9" ht="17.25" customHeight="1">
      <c r="A138" s="13"/>
      <c r="B138" s="13"/>
      <c r="C138" s="7"/>
      <c r="D138" s="7"/>
      <c r="E138" s="7"/>
      <c r="F138" s="7"/>
      <c r="G138" s="14" t="s">
        <v>99</v>
      </c>
      <c r="H138" s="10"/>
      <c r="I138" s="9">
        <f>SUM(I133:I137)</f>
        <v>80764</v>
      </c>
    </row>
    <row r="139" spans="1:9" ht="15.75" customHeight="1">
      <c r="A139" s="13"/>
      <c r="B139" s="23"/>
      <c r="C139" s="21"/>
      <c r="D139" s="21"/>
      <c r="E139" s="21"/>
      <c r="F139" s="21"/>
      <c r="G139" s="21" t="s">
        <v>83</v>
      </c>
      <c r="H139" s="21"/>
      <c r="I139" s="9">
        <f>I132+I138</f>
        <v>223926</v>
      </c>
    </row>
    <row r="140" spans="1:9" ht="16.5" customHeight="1">
      <c r="A140" s="22" t="s">
        <v>84</v>
      </c>
      <c r="B140" s="16">
        <v>1969</v>
      </c>
      <c r="C140" s="16">
        <v>78</v>
      </c>
      <c r="D140" s="26">
        <v>153428.6</v>
      </c>
      <c r="E140" s="26">
        <f>I144</f>
        <v>36015</v>
      </c>
      <c r="F140" s="26">
        <v>11743.64</v>
      </c>
      <c r="G140" s="18" t="s">
        <v>11</v>
      </c>
      <c r="H140" s="16"/>
      <c r="I140" s="16"/>
    </row>
    <row r="141" spans="1:9" ht="15.75" customHeight="1">
      <c r="A141" s="27">
        <v>67</v>
      </c>
      <c r="B141" s="7"/>
      <c r="C141" s="7"/>
      <c r="D141" s="9"/>
      <c r="E141" s="9"/>
      <c r="F141" s="9"/>
      <c r="G141" s="10" t="s">
        <v>13</v>
      </c>
      <c r="H141" s="7" t="s">
        <v>161</v>
      </c>
      <c r="I141" s="7">
        <v>3744</v>
      </c>
    </row>
    <row r="142" spans="1:9" ht="15.75" customHeight="1">
      <c r="A142" s="13"/>
      <c r="B142" s="7"/>
      <c r="C142" s="7"/>
      <c r="D142" s="9"/>
      <c r="E142" s="9"/>
      <c r="F142" s="9"/>
      <c r="G142" s="10" t="s">
        <v>120</v>
      </c>
      <c r="H142" s="7" t="s">
        <v>162</v>
      </c>
      <c r="I142" s="7">
        <v>15756</v>
      </c>
    </row>
    <row r="143" spans="1:9" ht="15" customHeight="1">
      <c r="A143" s="13"/>
      <c r="B143" s="7"/>
      <c r="C143" s="7"/>
      <c r="D143" s="9"/>
      <c r="E143" s="9"/>
      <c r="F143" s="9"/>
      <c r="G143" s="10" t="s">
        <v>17</v>
      </c>
      <c r="H143" s="7" t="s">
        <v>163</v>
      </c>
      <c r="I143" s="7">
        <v>16515</v>
      </c>
    </row>
    <row r="144" spans="1:9" ht="13.5" customHeight="1">
      <c r="A144" s="13"/>
      <c r="B144" s="7"/>
      <c r="C144" s="7"/>
      <c r="D144" s="9"/>
      <c r="E144" s="9"/>
      <c r="F144" s="9"/>
      <c r="G144" s="14" t="s">
        <v>19</v>
      </c>
      <c r="H144" s="24"/>
      <c r="I144" s="9">
        <f>SUM(I140:I143)</f>
        <v>36015</v>
      </c>
    </row>
    <row r="145" spans="1:9" ht="15" customHeight="1">
      <c r="A145" s="13"/>
      <c r="B145" s="7"/>
      <c r="C145" s="7"/>
      <c r="D145" s="9"/>
      <c r="E145" s="9"/>
      <c r="F145" s="9"/>
      <c r="G145" s="10"/>
      <c r="H145" s="7"/>
      <c r="I145" s="7"/>
    </row>
    <row r="146" spans="1:9" ht="15" customHeight="1">
      <c r="A146" s="13"/>
      <c r="B146" s="7"/>
      <c r="C146" s="7"/>
      <c r="D146" s="9"/>
      <c r="E146" s="9"/>
      <c r="F146" s="9"/>
      <c r="G146" s="10" t="s">
        <v>164</v>
      </c>
      <c r="H146" s="7" t="s">
        <v>165</v>
      </c>
      <c r="I146" s="7">
        <v>125456</v>
      </c>
    </row>
    <row r="147" spans="1:9" ht="15" customHeight="1">
      <c r="A147" s="13"/>
      <c r="B147" s="7"/>
      <c r="C147" s="7"/>
      <c r="D147" s="9"/>
      <c r="E147" s="9"/>
      <c r="F147" s="9"/>
      <c r="G147" s="10"/>
      <c r="H147" s="7"/>
      <c r="I147" s="7"/>
    </row>
    <row r="148" spans="1:9" ht="15" customHeight="1">
      <c r="A148" s="13"/>
      <c r="B148" s="7"/>
      <c r="C148" s="7"/>
      <c r="D148" s="9"/>
      <c r="E148" s="9"/>
      <c r="F148" s="9"/>
      <c r="G148" s="10"/>
      <c r="H148" s="7"/>
      <c r="I148" s="7"/>
    </row>
    <row r="149" spans="1:9" ht="13.5" customHeight="1">
      <c r="A149" s="13"/>
      <c r="B149" s="7"/>
      <c r="C149" s="7"/>
      <c r="D149" s="9"/>
      <c r="E149" s="9"/>
      <c r="F149" s="9"/>
      <c r="G149" s="10" t="s">
        <v>52</v>
      </c>
      <c r="H149" s="7" t="s">
        <v>166</v>
      </c>
      <c r="I149" s="7">
        <v>2876</v>
      </c>
    </row>
    <row r="150" spans="1:9" ht="18" customHeight="1">
      <c r="A150" s="13"/>
      <c r="B150" s="7"/>
      <c r="C150" s="7"/>
      <c r="D150" s="9"/>
      <c r="E150" s="9"/>
      <c r="F150" s="9"/>
      <c r="G150" s="10" t="s">
        <v>167</v>
      </c>
      <c r="H150" s="7" t="s">
        <v>168</v>
      </c>
      <c r="I150" s="7">
        <v>13400</v>
      </c>
    </row>
    <row r="151" spans="1:9" ht="22.5" customHeight="1">
      <c r="A151" s="13"/>
      <c r="B151" s="7"/>
      <c r="C151" s="7"/>
      <c r="D151" s="9"/>
      <c r="E151" s="9"/>
      <c r="F151" s="9"/>
      <c r="G151" s="10"/>
      <c r="H151" s="7"/>
      <c r="I151" s="7"/>
    </row>
    <row r="152" spans="1:9" ht="17.25" customHeight="1">
      <c r="A152" s="13"/>
      <c r="B152" s="7"/>
      <c r="C152" s="7"/>
      <c r="D152" s="9"/>
      <c r="E152" s="9"/>
      <c r="F152" s="9"/>
      <c r="G152" s="9" t="s">
        <v>99</v>
      </c>
      <c r="H152" s="9"/>
      <c r="I152" s="9">
        <f>SUM(I145:I151)</f>
        <v>141732</v>
      </c>
    </row>
    <row r="153" spans="1:9" ht="15.75" customHeight="1">
      <c r="A153" s="13"/>
      <c r="B153" s="23"/>
      <c r="C153" s="21"/>
      <c r="D153" s="9"/>
      <c r="E153" s="9"/>
      <c r="F153" s="9"/>
      <c r="G153" s="21" t="s">
        <v>83</v>
      </c>
      <c r="H153" s="21"/>
      <c r="I153" s="9">
        <f>I144+I152</f>
        <v>177747</v>
      </c>
    </row>
    <row r="154" spans="1:9" ht="16.5" customHeight="1">
      <c r="A154" s="22" t="s">
        <v>169</v>
      </c>
      <c r="B154" s="16">
        <v>1961</v>
      </c>
      <c r="C154" s="16">
        <v>35</v>
      </c>
      <c r="D154" s="26">
        <v>51351.23</v>
      </c>
      <c r="E154" s="26">
        <f>I158</f>
        <v>53902</v>
      </c>
      <c r="F154" s="26">
        <v>-2550.77</v>
      </c>
      <c r="G154" s="18" t="s">
        <v>11</v>
      </c>
      <c r="H154" s="19" t="s">
        <v>170</v>
      </c>
      <c r="I154" s="16">
        <v>16650</v>
      </c>
    </row>
    <row r="155" spans="1:9" ht="15.75" customHeight="1">
      <c r="A155" s="13"/>
      <c r="B155" s="7"/>
      <c r="C155" s="7"/>
      <c r="D155" s="9"/>
      <c r="E155" s="9"/>
      <c r="F155" s="9"/>
      <c r="G155" s="10" t="s">
        <v>13</v>
      </c>
      <c r="H155" s="11" t="s">
        <v>171</v>
      </c>
      <c r="I155" s="7">
        <v>1680</v>
      </c>
    </row>
    <row r="156" spans="1:9" ht="15.75" customHeight="1">
      <c r="A156" s="13"/>
      <c r="B156" s="7"/>
      <c r="C156" s="7"/>
      <c r="D156" s="9"/>
      <c r="E156" s="9"/>
      <c r="F156" s="9"/>
      <c r="G156" s="10" t="s">
        <v>172</v>
      </c>
      <c r="H156" s="11" t="s">
        <v>173</v>
      </c>
      <c r="I156" s="7">
        <v>7070</v>
      </c>
    </row>
    <row r="157" spans="1:9" ht="15" customHeight="1">
      <c r="A157" s="13"/>
      <c r="B157" s="7"/>
      <c r="C157" s="7"/>
      <c r="D157" s="9"/>
      <c r="E157" s="9"/>
      <c r="F157" s="9"/>
      <c r="G157" s="10" t="s">
        <v>17</v>
      </c>
      <c r="H157" s="11">
        <v>558</v>
      </c>
      <c r="I157" s="7">
        <v>28502</v>
      </c>
    </row>
    <row r="158" spans="1:9" ht="13.5" customHeight="1">
      <c r="A158" s="13"/>
      <c r="B158" s="7"/>
      <c r="C158" s="7"/>
      <c r="D158" s="9"/>
      <c r="E158" s="9"/>
      <c r="F158" s="9"/>
      <c r="G158" s="14" t="s">
        <v>19</v>
      </c>
      <c r="H158" s="11"/>
      <c r="I158" s="9">
        <f>SUM(I154:I157)</f>
        <v>53902</v>
      </c>
    </row>
    <row r="159" spans="1:9" ht="15" customHeight="1">
      <c r="A159" s="13"/>
      <c r="B159" s="7"/>
      <c r="C159" s="7"/>
      <c r="D159" s="9"/>
      <c r="E159" s="9"/>
      <c r="F159" s="9"/>
      <c r="G159" s="10"/>
      <c r="H159" s="11"/>
      <c r="I159" s="7"/>
    </row>
    <row r="160" spans="1:9" ht="15" customHeight="1">
      <c r="A160" s="13"/>
      <c r="B160" s="7"/>
      <c r="C160" s="7"/>
      <c r="D160" s="9"/>
      <c r="E160" s="9"/>
      <c r="F160" s="9"/>
      <c r="G160" s="10"/>
      <c r="H160" s="11"/>
      <c r="I160" s="7"/>
    </row>
    <row r="161" spans="1:9" ht="15" customHeight="1">
      <c r="A161" s="13"/>
      <c r="B161" s="7"/>
      <c r="C161" s="7"/>
      <c r="D161" s="9"/>
      <c r="E161" s="9"/>
      <c r="F161" s="9"/>
      <c r="G161" s="14" t="s">
        <v>99</v>
      </c>
      <c r="H161" s="11"/>
      <c r="I161" s="9">
        <f>SUM(I159:I160)</f>
        <v>0</v>
      </c>
    </row>
    <row r="162" spans="1:9" ht="15.75" customHeight="1">
      <c r="A162" s="13"/>
      <c r="B162" s="23"/>
      <c r="C162" s="21"/>
      <c r="D162" s="9"/>
      <c r="E162" s="9"/>
      <c r="F162" s="9"/>
      <c r="G162" s="21" t="s">
        <v>83</v>
      </c>
      <c r="H162" s="41"/>
      <c r="I162" s="9">
        <f>I158+I161</f>
        <v>53902</v>
      </c>
    </row>
    <row r="163" spans="1:9" ht="16.5" customHeight="1">
      <c r="A163" s="22" t="s">
        <v>174</v>
      </c>
      <c r="B163" s="16">
        <v>1964</v>
      </c>
      <c r="C163" s="16">
        <v>40</v>
      </c>
      <c r="D163" s="26">
        <v>113000.2</v>
      </c>
      <c r="E163" s="26">
        <f>I167</f>
        <v>15256</v>
      </c>
      <c r="F163" s="26">
        <v>97744.2</v>
      </c>
      <c r="G163" s="19" t="s">
        <v>11</v>
      </c>
      <c r="H163" s="19"/>
      <c r="I163" s="16">
        <v>5256</v>
      </c>
    </row>
    <row r="164" spans="1:9" ht="15.75" customHeight="1">
      <c r="A164" s="13"/>
      <c r="B164" s="7"/>
      <c r="C164" s="7"/>
      <c r="D164" s="9"/>
      <c r="E164" s="9"/>
      <c r="F164" s="9"/>
      <c r="G164" s="11" t="s">
        <v>13</v>
      </c>
      <c r="H164" s="11" t="s">
        <v>175</v>
      </c>
      <c r="I164" s="7">
        <v>1920</v>
      </c>
    </row>
    <row r="165" spans="1:9" ht="15.75" customHeight="1">
      <c r="A165" s="13"/>
      <c r="B165" s="7"/>
      <c r="C165" s="7"/>
      <c r="D165" s="9"/>
      <c r="E165" s="9"/>
      <c r="F165" s="9"/>
      <c r="G165" s="11" t="s">
        <v>120</v>
      </c>
      <c r="H165" s="10" t="s">
        <v>176</v>
      </c>
      <c r="I165" s="7">
        <v>8080</v>
      </c>
    </row>
    <row r="166" spans="1:9" ht="15" customHeight="1">
      <c r="A166" s="13"/>
      <c r="B166" s="7"/>
      <c r="C166" s="7"/>
      <c r="D166" s="9"/>
      <c r="E166" s="9"/>
      <c r="F166" s="9"/>
      <c r="G166" s="11" t="s">
        <v>17</v>
      </c>
      <c r="H166" s="11"/>
      <c r="I166" s="7"/>
    </row>
    <row r="167" spans="1:9" ht="13.5" customHeight="1">
      <c r="A167" s="13"/>
      <c r="B167" s="7"/>
      <c r="C167" s="7"/>
      <c r="D167" s="9"/>
      <c r="E167" s="9"/>
      <c r="F167" s="9"/>
      <c r="G167" s="14" t="s">
        <v>19</v>
      </c>
      <c r="H167" s="41"/>
      <c r="I167" s="9">
        <f>SUM(I163:I166)</f>
        <v>15256</v>
      </c>
    </row>
    <row r="168" spans="1:9" ht="15" customHeight="1">
      <c r="A168" s="13"/>
      <c r="B168" s="7"/>
      <c r="C168" s="7"/>
      <c r="D168" s="9"/>
      <c r="E168" s="9"/>
      <c r="F168" s="9"/>
      <c r="G168" s="10" t="s">
        <v>177</v>
      </c>
      <c r="H168" s="11" t="s">
        <v>178</v>
      </c>
      <c r="I168" s="7">
        <v>7900</v>
      </c>
    </row>
    <row r="169" spans="1:9" ht="15" customHeight="1">
      <c r="A169" s="13"/>
      <c r="B169" s="7"/>
      <c r="C169" s="7"/>
      <c r="D169" s="9"/>
      <c r="E169" s="9"/>
      <c r="F169" s="9"/>
      <c r="G169" s="10" t="s">
        <v>179</v>
      </c>
      <c r="H169" s="11">
        <v>6</v>
      </c>
      <c r="I169" s="7">
        <v>4200</v>
      </c>
    </row>
    <row r="170" spans="1:9" ht="33.75" customHeight="1">
      <c r="A170" s="13"/>
      <c r="B170" s="7"/>
      <c r="C170" s="7"/>
      <c r="D170" s="9"/>
      <c r="E170" s="9"/>
      <c r="F170" s="9"/>
      <c r="G170" s="10" t="s">
        <v>155</v>
      </c>
      <c r="H170" s="11"/>
      <c r="I170" s="7">
        <v>36000</v>
      </c>
    </row>
    <row r="171" spans="1:9" ht="33.75" customHeight="1">
      <c r="A171" s="13"/>
      <c r="B171" s="7"/>
      <c r="C171" s="7"/>
      <c r="D171" s="9"/>
      <c r="E171" s="9"/>
      <c r="F171" s="9"/>
      <c r="G171" s="10" t="s">
        <v>180</v>
      </c>
      <c r="H171" s="11"/>
      <c r="I171" s="7"/>
    </row>
    <row r="172" spans="1:9" ht="33.75" customHeight="1">
      <c r="A172" s="13"/>
      <c r="B172" s="7"/>
      <c r="C172" s="7"/>
      <c r="D172" s="9"/>
      <c r="E172" s="9"/>
      <c r="F172" s="9"/>
      <c r="G172" s="10" t="s">
        <v>181</v>
      </c>
      <c r="H172" s="11"/>
      <c r="I172" s="7"/>
    </row>
    <row r="173" spans="1:9" ht="15" customHeight="1">
      <c r="A173" s="13"/>
      <c r="B173" s="7"/>
      <c r="C173" s="7"/>
      <c r="D173" s="9"/>
      <c r="E173" s="9"/>
      <c r="F173" s="9"/>
      <c r="G173" s="14" t="s">
        <v>99</v>
      </c>
      <c r="H173" s="41"/>
      <c r="I173" s="9"/>
    </row>
    <row r="174" spans="1:9" ht="15.75" customHeight="1">
      <c r="A174" s="13"/>
      <c r="B174" s="23"/>
      <c r="C174" s="21"/>
      <c r="D174" s="9"/>
      <c r="E174" s="9"/>
      <c r="F174" s="9"/>
      <c r="G174" s="21" t="s">
        <v>83</v>
      </c>
      <c r="H174" s="41"/>
      <c r="I174" s="9"/>
    </row>
    <row r="175" spans="1:9" ht="16.5" customHeight="1">
      <c r="A175" s="15" t="s">
        <v>182</v>
      </c>
      <c r="B175" s="16">
        <v>1956</v>
      </c>
      <c r="C175" s="16">
        <v>18</v>
      </c>
      <c r="D175" s="26">
        <v>76578.65</v>
      </c>
      <c r="E175" s="26">
        <f>I179</f>
        <v>58485</v>
      </c>
      <c r="F175" s="26">
        <v>18093.65</v>
      </c>
      <c r="G175" s="18" t="s">
        <v>11</v>
      </c>
      <c r="H175" s="18" t="s">
        <v>183</v>
      </c>
      <c r="I175" s="16">
        <v>17706</v>
      </c>
    </row>
    <row r="176" spans="1:9" ht="15.75" customHeight="1">
      <c r="A176" s="27">
        <v>26</v>
      </c>
      <c r="B176" s="7"/>
      <c r="C176" s="7"/>
      <c r="D176" s="24"/>
      <c r="E176" s="24"/>
      <c r="F176" s="24"/>
      <c r="G176" s="10" t="s">
        <v>13</v>
      </c>
      <c r="H176" s="10" t="s">
        <v>184</v>
      </c>
      <c r="I176" s="7">
        <v>864</v>
      </c>
    </row>
    <row r="177" spans="1:9" ht="15.75" customHeight="1">
      <c r="A177" s="13"/>
      <c r="B177" s="7"/>
      <c r="C177" s="7"/>
      <c r="D177" s="24"/>
      <c r="E177" s="24"/>
      <c r="F177" s="24"/>
      <c r="G177" s="10" t="s">
        <v>39</v>
      </c>
      <c r="H177" s="10" t="s">
        <v>185</v>
      </c>
      <c r="I177" s="7">
        <v>5590</v>
      </c>
    </row>
    <row r="178" spans="1:9" ht="15" customHeight="1">
      <c r="A178" s="13"/>
      <c r="B178" s="7"/>
      <c r="C178" s="7"/>
      <c r="D178" s="24"/>
      <c r="E178" s="24"/>
      <c r="F178" s="24"/>
      <c r="G178" s="10" t="s">
        <v>17</v>
      </c>
      <c r="H178" s="11">
        <v>672</v>
      </c>
      <c r="I178" s="7">
        <v>34325</v>
      </c>
    </row>
    <row r="179" spans="1:9" ht="13.5" customHeight="1">
      <c r="A179" s="13"/>
      <c r="B179" s="7"/>
      <c r="C179" s="7"/>
      <c r="D179" s="9"/>
      <c r="E179" s="9"/>
      <c r="F179" s="9"/>
      <c r="G179" s="14" t="s">
        <v>19</v>
      </c>
      <c r="H179" s="5"/>
      <c r="I179" s="9">
        <f>SUM(I175:I178)</f>
        <v>58485</v>
      </c>
    </row>
    <row r="180" spans="1:9" ht="15" customHeight="1">
      <c r="A180" s="13"/>
      <c r="B180" s="7"/>
      <c r="C180" s="7"/>
      <c r="D180" s="24"/>
      <c r="E180" s="24"/>
      <c r="F180" s="24"/>
      <c r="G180" s="10" t="s">
        <v>20</v>
      </c>
      <c r="H180" s="42" t="s">
        <v>186</v>
      </c>
      <c r="I180" s="7">
        <v>14000</v>
      </c>
    </row>
    <row r="181" spans="1:9" ht="15" customHeight="1">
      <c r="A181" s="13"/>
      <c r="B181" s="7"/>
      <c r="C181" s="7"/>
      <c r="D181" s="24"/>
      <c r="E181" s="24"/>
      <c r="F181" s="24"/>
      <c r="G181" s="10"/>
      <c r="H181" s="7"/>
      <c r="I181" s="7"/>
    </row>
    <row r="182" spans="1:9" ht="15" customHeight="1">
      <c r="A182" s="13"/>
      <c r="B182" s="7"/>
      <c r="C182" s="7"/>
      <c r="D182" s="24"/>
      <c r="E182" s="24"/>
      <c r="F182" s="24"/>
      <c r="G182" s="10"/>
      <c r="H182" s="7"/>
      <c r="I182" s="7"/>
    </row>
    <row r="183" spans="1:9" ht="15" customHeight="1">
      <c r="A183" s="13"/>
      <c r="B183" s="7"/>
      <c r="C183" s="7"/>
      <c r="D183" s="24"/>
      <c r="E183" s="24"/>
      <c r="F183" s="24"/>
      <c r="G183" s="14" t="s">
        <v>99</v>
      </c>
      <c r="H183" s="9"/>
      <c r="I183" s="9">
        <f>SUM(I180:I182)</f>
        <v>14000</v>
      </c>
    </row>
    <row r="184" spans="1:9" ht="15.75" customHeight="1">
      <c r="A184" s="13"/>
      <c r="B184" s="23"/>
      <c r="C184" s="21"/>
      <c r="D184" s="9"/>
      <c r="E184" s="9"/>
      <c r="F184" s="9"/>
      <c r="G184" s="31" t="s">
        <v>83</v>
      </c>
      <c r="H184" s="21"/>
      <c r="I184" s="9">
        <f>I179+I183</f>
        <v>72485</v>
      </c>
    </row>
    <row r="185" spans="1:9" ht="16.5" customHeight="1">
      <c r="A185" s="15" t="s">
        <v>187</v>
      </c>
      <c r="B185" s="16">
        <v>2001</v>
      </c>
      <c r="C185" s="16">
        <v>40</v>
      </c>
      <c r="D185" s="26">
        <v>612019.38</v>
      </c>
      <c r="E185" s="26">
        <f>I189</f>
        <v>46741</v>
      </c>
      <c r="F185" s="26">
        <v>565278.38</v>
      </c>
      <c r="G185" s="18" t="s">
        <v>11</v>
      </c>
      <c r="H185" s="18" t="s">
        <v>188</v>
      </c>
      <c r="I185" s="16">
        <v>36816</v>
      </c>
    </row>
    <row r="186" spans="1:9" ht="15.75" customHeight="1">
      <c r="A186" s="27" t="s">
        <v>189</v>
      </c>
      <c r="B186" s="7"/>
      <c r="C186" s="7"/>
      <c r="D186" s="9"/>
      <c r="E186" s="9"/>
      <c r="F186" s="9"/>
      <c r="G186" s="10" t="s">
        <v>13</v>
      </c>
      <c r="H186" s="10" t="s">
        <v>190</v>
      </c>
      <c r="I186" s="7">
        <v>1725</v>
      </c>
    </row>
    <row r="187" spans="1:9" ht="15.75" customHeight="1">
      <c r="A187" s="13"/>
      <c r="B187" s="7"/>
      <c r="C187" s="7"/>
      <c r="D187" s="9"/>
      <c r="E187" s="9"/>
      <c r="F187" s="9"/>
      <c r="G187" s="10" t="s">
        <v>39</v>
      </c>
      <c r="H187" s="10" t="s">
        <v>59</v>
      </c>
      <c r="I187" s="7">
        <v>8200</v>
      </c>
    </row>
    <row r="188" spans="1:9" ht="15" customHeight="1">
      <c r="A188" s="13"/>
      <c r="B188" s="7"/>
      <c r="C188" s="7"/>
      <c r="D188" s="9"/>
      <c r="E188" s="9"/>
      <c r="F188" s="9"/>
      <c r="G188" s="10" t="s">
        <v>17</v>
      </c>
      <c r="H188" s="10"/>
      <c r="I188" s="7"/>
    </row>
    <row r="189" spans="1:9" ht="13.5" customHeight="1">
      <c r="A189" s="13"/>
      <c r="B189" s="7"/>
      <c r="C189" s="7"/>
      <c r="D189" s="9"/>
      <c r="E189" s="9"/>
      <c r="F189" s="9"/>
      <c r="G189" s="14" t="s">
        <v>19</v>
      </c>
      <c r="H189" s="14"/>
      <c r="I189" s="9">
        <f>SUM(I185:I188)</f>
        <v>46741</v>
      </c>
    </row>
    <row r="190" spans="1:9" ht="15" customHeight="1">
      <c r="A190" s="13"/>
      <c r="B190" s="7"/>
      <c r="C190" s="7"/>
      <c r="D190" s="9"/>
      <c r="E190" s="9"/>
      <c r="F190" s="9"/>
      <c r="G190" s="10" t="s">
        <v>130</v>
      </c>
      <c r="H190" s="10" t="s">
        <v>191</v>
      </c>
      <c r="I190" s="7">
        <v>14500</v>
      </c>
    </row>
    <row r="191" spans="1:9" ht="15" customHeight="1">
      <c r="A191" s="13"/>
      <c r="B191" s="7"/>
      <c r="C191" s="7"/>
      <c r="D191" s="9"/>
      <c r="E191" s="9"/>
      <c r="F191" s="9"/>
      <c r="G191" s="10" t="s">
        <v>52</v>
      </c>
      <c r="H191" s="10" t="s">
        <v>192</v>
      </c>
      <c r="I191" s="7">
        <v>3100</v>
      </c>
    </row>
    <row r="192" spans="1:9" ht="15" customHeight="1">
      <c r="A192" s="13"/>
      <c r="B192" s="7"/>
      <c r="C192" s="7"/>
      <c r="D192" s="9"/>
      <c r="E192" s="9"/>
      <c r="F192" s="9"/>
      <c r="G192" s="10" t="s">
        <v>193</v>
      </c>
      <c r="H192" s="10" t="s">
        <v>194</v>
      </c>
      <c r="I192" s="7">
        <v>128000</v>
      </c>
    </row>
    <row r="193" spans="1:9" ht="15" customHeight="1">
      <c r="A193" s="13"/>
      <c r="B193" s="7"/>
      <c r="C193" s="7"/>
      <c r="D193" s="9"/>
      <c r="E193" s="9"/>
      <c r="F193" s="9"/>
      <c r="G193" s="10" t="s">
        <v>179</v>
      </c>
      <c r="H193" s="10" t="s">
        <v>94</v>
      </c>
      <c r="I193" s="7">
        <v>5520</v>
      </c>
    </row>
    <row r="194" spans="1:9" ht="15" customHeight="1">
      <c r="A194" s="13"/>
      <c r="B194" s="7"/>
      <c r="C194" s="7"/>
      <c r="D194" s="9"/>
      <c r="E194" s="9"/>
      <c r="F194" s="9"/>
      <c r="G194" s="14" t="s">
        <v>99</v>
      </c>
      <c r="H194" s="14"/>
      <c r="I194" s="9">
        <f>SUM(I190:I193)</f>
        <v>151120</v>
      </c>
    </row>
    <row r="195" spans="1:9" ht="15.75" customHeight="1">
      <c r="A195" s="13"/>
      <c r="B195" s="23"/>
      <c r="C195" s="21"/>
      <c r="D195" s="9"/>
      <c r="E195" s="9"/>
      <c r="F195" s="9"/>
      <c r="G195" s="14" t="s">
        <v>195</v>
      </c>
      <c r="H195" s="21"/>
      <c r="I195" s="9">
        <f>I189+I194</f>
        <v>197861</v>
      </c>
    </row>
    <row r="196" spans="1:9" ht="16.5" customHeight="1">
      <c r="A196" s="22" t="s">
        <v>196</v>
      </c>
      <c r="B196" s="16">
        <v>1963</v>
      </c>
      <c r="C196" s="16">
        <v>64</v>
      </c>
      <c r="D196" s="26">
        <v>353373.77</v>
      </c>
      <c r="E196" s="26">
        <f>I200</f>
        <v>50422</v>
      </c>
      <c r="F196" s="26">
        <v>302951.77</v>
      </c>
      <c r="G196" s="18" t="s">
        <v>11</v>
      </c>
      <c r="H196" s="18" t="s">
        <v>197</v>
      </c>
      <c r="I196" s="16">
        <v>23744</v>
      </c>
    </row>
    <row r="197" spans="1:9" ht="15.75" customHeight="1">
      <c r="A197" s="27">
        <v>44</v>
      </c>
      <c r="B197" s="7"/>
      <c r="C197" s="7"/>
      <c r="D197" s="9"/>
      <c r="E197" s="9"/>
      <c r="F197" s="9"/>
      <c r="G197" s="10" t="s">
        <v>13</v>
      </c>
      <c r="H197" s="10" t="s">
        <v>198</v>
      </c>
      <c r="I197" s="7">
        <v>3072</v>
      </c>
    </row>
    <row r="198" spans="1:9" ht="15.75" customHeight="1">
      <c r="A198" s="13"/>
      <c r="B198" s="7"/>
      <c r="C198" s="7"/>
      <c r="D198" s="9"/>
      <c r="E198" s="9"/>
      <c r="F198" s="9"/>
      <c r="G198" s="10" t="s">
        <v>120</v>
      </c>
      <c r="H198" s="10" t="s">
        <v>198</v>
      </c>
      <c r="I198" s="7">
        <v>12928</v>
      </c>
    </row>
    <row r="199" spans="1:9" ht="15" customHeight="1">
      <c r="A199" s="13"/>
      <c r="B199" s="7"/>
      <c r="C199" s="7"/>
      <c r="D199" s="9"/>
      <c r="E199" s="9"/>
      <c r="F199" s="9"/>
      <c r="G199" s="10" t="s">
        <v>17</v>
      </c>
      <c r="H199" s="10" t="s">
        <v>199</v>
      </c>
      <c r="I199" s="7">
        <v>10678</v>
      </c>
    </row>
    <row r="200" spans="1:9" ht="13.5" customHeight="1">
      <c r="A200" s="13"/>
      <c r="B200" s="7"/>
      <c r="C200" s="7"/>
      <c r="D200" s="9"/>
      <c r="E200" s="9"/>
      <c r="F200" s="9"/>
      <c r="G200" s="14" t="s">
        <v>19</v>
      </c>
      <c r="H200" s="5"/>
      <c r="I200" s="9">
        <f>SUM(I196:I199)</f>
        <v>50422</v>
      </c>
    </row>
    <row r="201" spans="1:9" ht="15" customHeight="1">
      <c r="A201" s="13"/>
      <c r="B201" s="7"/>
      <c r="C201" s="7"/>
      <c r="D201" s="9"/>
      <c r="E201" s="9"/>
      <c r="F201" s="9"/>
      <c r="G201" s="10" t="s">
        <v>179</v>
      </c>
      <c r="H201" s="10" t="s">
        <v>200</v>
      </c>
      <c r="I201" s="7">
        <v>6600</v>
      </c>
    </row>
    <row r="202" spans="1:9" ht="15" customHeight="1">
      <c r="A202" s="13"/>
      <c r="B202" s="7"/>
      <c r="C202" s="7"/>
      <c r="D202" s="9"/>
      <c r="E202" s="9"/>
      <c r="F202" s="9"/>
      <c r="G202" s="10" t="s">
        <v>201</v>
      </c>
      <c r="H202" s="10" t="s">
        <v>202</v>
      </c>
      <c r="I202" s="7">
        <v>47000</v>
      </c>
    </row>
    <row r="203" spans="1:9" ht="15" customHeight="1">
      <c r="A203" s="13"/>
      <c r="B203" s="7"/>
      <c r="C203" s="7"/>
      <c r="D203" s="9"/>
      <c r="E203" s="9"/>
      <c r="F203" s="9"/>
      <c r="G203" s="10" t="s">
        <v>203</v>
      </c>
      <c r="H203" s="10" t="s">
        <v>204</v>
      </c>
      <c r="I203" s="7">
        <v>4200</v>
      </c>
    </row>
    <row r="204" spans="1:9" ht="15" customHeight="1">
      <c r="A204" s="13"/>
      <c r="B204" s="7"/>
      <c r="C204" s="7"/>
      <c r="D204" s="9"/>
      <c r="E204" s="9"/>
      <c r="F204" s="9"/>
      <c r="G204" s="10" t="s">
        <v>205</v>
      </c>
      <c r="H204" s="10" t="s">
        <v>206</v>
      </c>
      <c r="I204" s="7">
        <v>2100</v>
      </c>
    </row>
    <row r="205" spans="1:9" ht="15" customHeight="1">
      <c r="A205" s="13"/>
      <c r="B205" s="7"/>
      <c r="C205" s="7"/>
      <c r="D205" s="9"/>
      <c r="E205" s="9"/>
      <c r="F205" s="9"/>
      <c r="G205" s="10" t="s">
        <v>207</v>
      </c>
      <c r="H205" s="10" t="s">
        <v>208</v>
      </c>
      <c r="I205" s="7">
        <v>2070</v>
      </c>
    </row>
    <row r="206" spans="1:9" ht="15" customHeight="1">
      <c r="A206" s="13"/>
      <c r="B206" s="7"/>
      <c r="C206" s="7"/>
      <c r="D206" s="9"/>
      <c r="E206" s="9"/>
      <c r="F206" s="9"/>
      <c r="G206" s="14" t="s">
        <v>99</v>
      </c>
      <c r="H206" s="10"/>
      <c r="I206" s="9">
        <f>SUM(I201:I205)</f>
        <v>61970</v>
      </c>
    </row>
    <row r="207" spans="1:9" ht="15.75" customHeight="1">
      <c r="A207" s="13"/>
      <c r="B207" s="23"/>
      <c r="C207" s="21"/>
      <c r="D207" s="9"/>
      <c r="E207" s="9"/>
      <c r="F207" s="9"/>
      <c r="G207" s="14" t="s">
        <v>195</v>
      </c>
      <c r="H207" s="21"/>
      <c r="I207" s="9">
        <f>I200+I206</f>
        <v>112392</v>
      </c>
    </row>
    <row r="208" spans="1:9" ht="16.5" customHeight="1">
      <c r="A208" s="22" t="s">
        <v>182</v>
      </c>
      <c r="B208" s="16">
        <v>1982</v>
      </c>
      <c r="C208" s="16">
        <v>105</v>
      </c>
      <c r="D208" s="26">
        <v>133136.12</v>
      </c>
      <c r="E208" s="26">
        <f>I212</f>
        <v>55819</v>
      </c>
      <c r="F208" s="26">
        <v>77317.12</v>
      </c>
      <c r="G208" s="18" t="s">
        <v>11</v>
      </c>
      <c r="H208" s="18" t="s">
        <v>209</v>
      </c>
      <c r="I208" s="20">
        <v>39599</v>
      </c>
    </row>
    <row r="209" spans="1:9" ht="15.75" customHeight="1">
      <c r="A209" s="27">
        <v>48</v>
      </c>
      <c r="B209" s="7"/>
      <c r="C209" s="7"/>
      <c r="D209" s="9"/>
      <c r="E209" s="9"/>
      <c r="F209" s="9"/>
      <c r="G209" s="10" t="s">
        <v>13</v>
      </c>
      <c r="H209" s="10" t="s">
        <v>210</v>
      </c>
      <c r="I209" s="12">
        <v>5040</v>
      </c>
    </row>
    <row r="210" spans="1:9" ht="15.75" customHeight="1">
      <c r="A210" s="13"/>
      <c r="B210" s="7"/>
      <c r="C210" s="7"/>
      <c r="D210" s="9"/>
      <c r="E210" s="9"/>
      <c r="F210" s="9"/>
      <c r="G210" s="10" t="s">
        <v>39</v>
      </c>
      <c r="H210" s="10" t="s">
        <v>211</v>
      </c>
      <c r="I210" s="12">
        <v>11180</v>
      </c>
    </row>
    <row r="211" spans="1:9" ht="15" customHeight="1">
      <c r="A211" s="13"/>
      <c r="B211" s="7"/>
      <c r="C211" s="7"/>
      <c r="D211" s="9"/>
      <c r="E211" s="9"/>
      <c r="F211" s="9"/>
      <c r="G211" s="10" t="s">
        <v>17</v>
      </c>
      <c r="H211" s="10"/>
      <c r="I211" s="12"/>
    </row>
    <row r="212" spans="1:9" ht="13.5" customHeight="1">
      <c r="A212" s="13"/>
      <c r="B212" s="7"/>
      <c r="C212" s="7"/>
      <c r="D212" s="9"/>
      <c r="E212" s="9"/>
      <c r="F212" s="9"/>
      <c r="G212" s="14" t="s">
        <v>19</v>
      </c>
      <c r="H212" s="5"/>
      <c r="I212" s="9">
        <f>SUM(I208:I211)</f>
        <v>55819</v>
      </c>
    </row>
    <row r="213" spans="1:9" ht="15" customHeight="1">
      <c r="A213" s="13"/>
      <c r="B213" s="7"/>
      <c r="C213" s="7"/>
      <c r="D213" s="9"/>
      <c r="E213" s="9"/>
      <c r="F213" s="9"/>
      <c r="G213" s="10" t="s">
        <v>212</v>
      </c>
      <c r="H213" s="10" t="s">
        <v>213</v>
      </c>
      <c r="I213" s="12">
        <v>20700</v>
      </c>
    </row>
    <row r="214" spans="1:9" ht="15" customHeight="1">
      <c r="A214" s="13"/>
      <c r="B214" s="7"/>
      <c r="C214" s="7"/>
      <c r="D214" s="9"/>
      <c r="E214" s="9"/>
      <c r="F214" s="9"/>
      <c r="G214" s="10"/>
      <c r="H214" s="10"/>
      <c r="I214" s="12"/>
    </row>
    <row r="215" spans="1:9" ht="15" customHeight="1">
      <c r="A215" s="13"/>
      <c r="B215" s="7"/>
      <c r="C215" s="7"/>
      <c r="D215" s="9"/>
      <c r="E215" s="9"/>
      <c r="F215" s="9"/>
      <c r="G215" s="10"/>
      <c r="H215" s="10"/>
      <c r="I215" s="12"/>
    </row>
    <row r="216" spans="1:9" ht="15" customHeight="1">
      <c r="A216" s="13"/>
      <c r="B216" s="7"/>
      <c r="C216" s="7"/>
      <c r="D216" s="9"/>
      <c r="E216" s="9"/>
      <c r="F216" s="9"/>
      <c r="G216" s="14" t="s">
        <v>99</v>
      </c>
      <c r="H216" s="10"/>
      <c r="I216" s="9">
        <f>SUM(I213:I215)</f>
        <v>20700</v>
      </c>
    </row>
    <row r="217" spans="1:9" ht="15.75" customHeight="1">
      <c r="A217" s="13"/>
      <c r="B217" s="23"/>
      <c r="C217" s="21"/>
      <c r="D217" s="9"/>
      <c r="E217" s="9"/>
      <c r="F217" s="9"/>
      <c r="G217" s="14" t="s">
        <v>195</v>
      </c>
      <c r="H217" s="21"/>
      <c r="I217" s="9">
        <f>I212+I216</f>
        <v>76519</v>
      </c>
    </row>
    <row r="218" spans="1:9" ht="16.5" customHeight="1">
      <c r="A218" s="22" t="s">
        <v>214</v>
      </c>
      <c r="B218" s="16">
        <v>1938</v>
      </c>
      <c r="C218" s="16">
        <v>8</v>
      </c>
      <c r="D218" s="26">
        <v>19244.35</v>
      </c>
      <c r="E218" s="26">
        <f>I222</f>
        <v>12888</v>
      </c>
      <c r="F218" s="26">
        <v>6356.35</v>
      </c>
      <c r="G218" s="18" t="s">
        <v>11</v>
      </c>
      <c r="H218" s="19">
        <v>260</v>
      </c>
      <c r="I218" s="16">
        <v>10123</v>
      </c>
    </row>
    <row r="219" spans="1:9" ht="15.75" customHeight="1">
      <c r="A219" s="27">
        <v>13</v>
      </c>
      <c r="B219" s="7"/>
      <c r="C219" s="7"/>
      <c r="D219" s="9"/>
      <c r="E219" s="9"/>
      <c r="F219" s="9"/>
      <c r="G219" s="10" t="s">
        <v>13</v>
      </c>
      <c r="H219" s="10" t="s">
        <v>215</v>
      </c>
      <c r="I219" s="7">
        <v>384</v>
      </c>
    </row>
    <row r="220" spans="1:9" ht="15.75" customHeight="1">
      <c r="A220" s="13"/>
      <c r="B220" s="7"/>
      <c r="C220" s="7"/>
      <c r="D220" s="9"/>
      <c r="E220" s="9"/>
      <c r="F220" s="9"/>
      <c r="G220" s="10" t="s">
        <v>120</v>
      </c>
      <c r="H220" s="10" t="s">
        <v>215</v>
      </c>
      <c r="I220" s="7">
        <v>1616</v>
      </c>
    </row>
    <row r="221" spans="1:9" ht="15" customHeight="1">
      <c r="A221" s="13"/>
      <c r="B221" s="7"/>
      <c r="C221" s="7"/>
      <c r="D221" s="9"/>
      <c r="E221" s="9"/>
      <c r="F221" s="9"/>
      <c r="G221" s="10" t="s">
        <v>216</v>
      </c>
      <c r="H221" s="10" t="s">
        <v>217</v>
      </c>
      <c r="I221" s="7">
        <v>765</v>
      </c>
    </row>
    <row r="222" spans="1:9" ht="13.5" customHeight="1">
      <c r="A222" s="13"/>
      <c r="B222" s="7"/>
      <c r="C222" s="7"/>
      <c r="D222" s="9"/>
      <c r="E222" s="9"/>
      <c r="F222" s="9"/>
      <c r="G222" s="14" t="s">
        <v>218</v>
      </c>
      <c r="H222" s="10"/>
      <c r="I222" s="9">
        <f>SUM(I218:I221)</f>
        <v>12888</v>
      </c>
    </row>
    <row r="223" spans="1:9" ht="15" customHeight="1">
      <c r="A223" s="13"/>
      <c r="B223" s="7"/>
      <c r="C223" s="7"/>
      <c r="D223" s="9"/>
      <c r="E223" s="9"/>
      <c r="F223" s="9"/>
      <c r="G223" s="10" t="s">
        <v>219</v>
      </c>
      <c r="H223" s="10" t="s">
        <v>220</v>
      </c>
      <c r="I223" s="7">
        <v>560</v>
      </c>
    </row>
    <row r="224" spans="1:9" ht="15" customHeight="1">
      <c r="A224" s="13"/>
      <c r="B224" s="7"/>
      <c r="C224" s="7"/>
      <c r="D224" s="9"/>
      <c r="E224" s="9"/>
      <c r="F224" s="9"/>
      <c r="G224" s="10" t="s">
        <v>221</v>
      </c>
      <c r="H224" s="10" t="s">
        <v>222</v>
      </c>
      <c r="I224" s="7">
        <v>4300</v>
      </c>
    </row>
    <row r="225" spans="1:9" ht="15" customHeight="1">
      <c r="A225" s="13"/>
      <c r="B225" s="7"/>
      <c r="C225" s="7"/>
      <c r="D225" s="9"/>
      <c r="E225" s="9"/>
      <c r="F225" s="9"/>
      <c r="G225" s="10"/>
      <c r="H225" s="10"/>
      <c r="I225" s="7"/>
    </row>
    <row r="226" spans="1:9" ht="15" customHeight="1">
      <c r="A226" s="13"/>
      <c r="B226" s="7"/>
      <c r="C226" s="7"/>
      <c r="D226" s="9"/>
      <c r="E226" s="9"/>
      <c r="F226" s="9"/>
      <c r="G226" s="14" t="s">
        <v>99</v>
      </c>
      <c r="H226" s="14"/>
      <c r="I226" s="9">
        <f>SUM(I223:I225)</f>
        <v>4860</v>
      </c>
    </row>
    <row r="227" spans="1:9" ht="15.75" customHeight="1">
      <c r="A227" s="13"/>
      <c r="B227" s="23"/>
      <c r="C227" s="21"/>
      <c r="D227" s="9"/>
      <c r="E227" s="9"/>
      <c r="F227" s="9"/>
      <c r="G227" s="14" t="s">
        <v>195</v>
      </c>
      <c r="H227" s="21"/>
      <c r="I227" s="9">
        <f>I222+I226</f>
        <v>17748</v>
      </c>
    </row>
    <row r="228" spans="1:9" ht="16.5" customHeight="1">
      <c r="A228" s="22" t="s">
        <v>214</v>
      </c>
      <c r="B228" s="16"/>
      <c r="C228" s="16"/>
      <c r="D228" s="26">
        <v>13773.31</v>
      </c>
      <c r="E228" s="26">
        <f>I232</f>
        <v>25571</v>
      </c>
      <c r="F228" s="26">
        <v>-11797.69</v>
      </c>
      <c r="G228" s="18" t="s">
        <v>11</v>
      </c>
      <c r="H228" s="18" t="s">
        <v>223</v>
      </c>
      <c r="I228" s="16">
        <v>14260</v>
      </c>
    </row>
    <row r="229" spans="1:9" ht="15.75" customHeight="1">
      <c r="A229" s="27">
        <v>22</v>
      </c>
      <c r="B229" s="7"/>
      <c r="C229" s="7"/>
      <c r="D229" s="9"/>
      <c r="E229" s="9"/>
      <c r="F229" s="9"/>
      <c r="G229" s="10" t="s">
        <v>13</v>
      </c>
      <c r="H229" s="10" t="s">
        <v>224</v>
      </c>
      <c r="I229" s="7">
        <v>1536</v>
      </c>
    </row>
    <row r="230" spans="1:9" ht="15.75" customHeight="1">
      <c r="A230" s="13"/>
      <c r="B230" s="7"/>
      <c r="C230" s="7"/>
      <c r="D230" s="9"/>
      <c r="E230" s="9"/>
      <c r="F230" s="9"/>
      <c r="G230" s="10" t="s">
        <v>39</v>
      </c>
      <c r="H230" s="10" t="s">
        <v>40</v>
      </c>
      <c r="I230" s="7">
        <v>5590</v>
      </c>
    </row>
    <row r="231" spans="1:9" ht="15" customHeight="1">
      <c r="A231" s="13"/>
      <c r="B231" s="7"/>
      <c r="C231" s="7"/>
      <c r="D231" s="9"/>
      <c r="E231" s="9"/>
      <c r="F231" s="9"/>
      <c r="G231" s="10" t="s">
        <v>17</v>
      </c>
      <c r="H231" s="10" t="s">
        <v>225</v>
      </c>
      <c r="I231" s="7">
        <v>4185</v>
      </c>
    </row>
    <row r="232" spans="1:9" ht="13.5" customHeight="1">
      <c r="A232" s="13"/>
      <c r="B232" s="7"/>
      <c r="C232" s="7"/>
      <c r="D232" s="9"/>
      <c r="E232" s="9"/>
      <c r="F232" s="9"/>
      <c r="G232" s="14" t="s">
        <v>19</v>
      </c>
      <c r="H232" s="14"/>
      <c r="I232" s="9">
        <f>SUM(I228:I231)</f>
        <v>25571</v>
      </c>
    </row>
    <row r="233" spans="1:9" ht="15" customHeight="1">
      <c r="A233" s="13"/>
      <c r="B233" s="7"/>
      <c r="C233" s="7"/>
      <c r="D233" s="9"/>
      <c r="E233" s="9"/>
      <c r="F233" s="9"/>
      <c r="G233" s="10"/>
      <c r="H233" s="10"/>
      <c r="I233" s="7"/>
    </row>
    <row r="234" spans="1:9" ht="15" customHeight="1">
      <c r="A234" s="13"/>
      <c r="B234" s="7"/>
      <c r="C234" s="7"/>
      <c r="D234" s="9"/>
      <c r="E234" s="9"/>
      <c r="F234" s="9"/>
      <c r="G234" s="10"/>
      <c r="H234" s="10"/>
      <c r="I234" s="7"/>
    </row>
    <row r="235" spans="1:9" ht="15" customHeight="1">
      <c r="A235" s="13"/>
      <c r="B235" s="7"/>
      <c r="C235" s="7"/>
      <c r="D235" s="9"/>
      <c r="E235" s="9"/>
      <c r="F235" s="9"/>
      <c r="G235" s="10"/>
      <c r="H235" s="10"/>
      <c r="I235" s="7"/>
    </row>
    <row r="236" spans="1:9" ht="15" customHeight="1">
      <c r="A236" s="13"/>
      <c r="B236" s="7"/>
      <c r="C236" s="7"/>
      <c r="D236" s="9"/>
      <c r="E236" s="9"/>
      <c r="F236" s="9"/>
      <c r="G236" s="14" t="s">
        <v>99</v>
      </c>
      <c r="H236" s="14"/>
      <c r="I236" s="9">
        <f>SUM(I233:I235)</f>
        <v>0</v>
      </c>
    </row>
    <row r="237" spans="1:9" ht="15.75" customHeight="1">
      <c r="A237" s="13"/>
      <c r="B237" s="23"/>
      <c r="C237" s="21"/>
      <c r="D237" s="9"/>
      <c r="E237" s="9"/>
      <c r="F237" s="9"/>
      <c r="G237" s="14" t="s">
        <v>195</v>
      </c>
      <c r="H237" s="21"/>
      <c r="I237" s="9">
        <f>I232+I236</f>
        <v>25571</v>
      </c>
    </row>
    <row r="238" spans="1:9" ht="16.5" customHeight="1">
      <c r="A238" s="22" t="s">
        <v>214</v>
      </c>
      <c r="B238" s="16"/>
      <c r="C238" s="16"/>
      <c r="D238" s="43">
        <v>-278170.8</v>
      </c>
      <c r="E238" s="26">
        <f>I242</f>
        <v>74447</v>
      </c>
      <c r="F238" s="43">
        <v>-352617.84</v>
      </c>
      <c r="G238" s="16" t="s">
        <v>11</v>
      </c>
      <c r="H238" s="44"/>
      <c r="I238" s="16">
        <v>57555</v>
      </c>
    </row>
    <row r="239" spans="1:9" ht="15.75" customHeight="1">
      <c r="A239" s="27">
        <v>24</v>
      </c>
      <c r="B239" s="7"/>
      <c r="C239" s="7"/>
      <c r="D239" s="9"/>
      <c r="E239" s="9"/>
      <c r="F239" s="9"/>
      <c r="G239" s="7" t="s">
        <v>13</v>
      </c>
      <c r="H239" s="45" t="s">
        <v>226</v>
      </c>
      <c r="I239" s="7">
        <v>5712</v>
      </c>
    </row>
    <row r="240" spans="1:9" ht="16.5" customHeight="1">
      <c r="A240" s="25"/>
      <c r="B240" s="25"/>
      <c r="C240" s="25"/>
      <c r="D240" s="28"/>
      <c r="E240" s="28"/>
      <c r="F240" s="28"/>
      <c r="G240" s="25" t="s">
        <v>39</v>
      </c>
      <c r="H240" s="46" t="s">
        <v>227</v>
      </c>
      <c r="I240" s="25">
        <v>11180</v>
      </c>
    </row>
    <row r="241" spans="1:9" ht="15" customHeight="1">
      <c r="A241" s="25"/>
      <c r="B241" s="25"/>
      <c r="C241" s="25"/>
      <c r="D241" s="28"/>
      <c r="E241" s="28"/>
      <c r="F241" s="28"/>
      <c r="G241" s="25"/>
      <c r="H241" s="47" t="s">
        <v>228</v>
      </c>
      <c r="I241" s="25"/>
    </row>
    <row r="242" spans="1:9" ht="18.75" customHeight="1">
      <c r="A242" s="13"/>
      <c r="B242" s="7"/>
      <c r="C242" s="7"/>
      <c r="D242" s="9"/>
      <c r="E242" s="9"/>
      <c r="F242" s="9"/>
      <c r="G242" s="9" t="s">
        <v>229</v>
      </c>
      <c r="H242" s="45"/>
      <c r="I242" s="9">
        <f>SUM(I238:I241)</f>
        <v>74447</v>
      </c>
    </row>
    <row r="243" spans="1:9" ht="15" customHeight="1">
      <c r="A243" s="13"/>
      <c r="B243" s="7"/>
      <c r="C243" s="7"/>
      <c r="D243" s="9"/>
      <c r="E243" s="9"/>
      <c r="F243" s="9"/>
      <c r="G243" s="7" t="s">
        <v>230</v>
      </c>
      <c r="H243" s="45">
        <v>2</v>
      </c>
      <c r="I243" s="7">
        <v>139900</v>
      </c>
    </row>
    <row r="244" spans="1:9" ht="15" customHeight="1">
      <c r="A244" s="13"/>
      <c r="B244" s="7"/>
      <c r="C244" s="7"/>
      <c r="D244" s="9"/>
      <c r="E244" s="9"/>
      <c r="F244" s="9"/>
      <c r="G244" s="7"/>
      <c r="H244" s="11"/>
      <c r="I244" s="7"/>
    </row>
    <row r="245" spans="1:9" ht="15" customHeight="1">
      <c r="A245" s="13"/>
      <c r="B245" s="7"/>
      <c r="C245" s="7"/>
      <c r="D245" s="9"/>
      <c r="E245" s="9"/>
      <c r="F245" s="9"/>
      <c r="G245" s="7"/>
      <c r="H245" s="45"/>
      <c r="I245" s="7"/>
    </row>
    <row r="246" spans="1:9" ht="15" customHeight="1">
      <c r="A246" s="13"/>
      <c r="B246" s="7"/>
      <c r="C246" s="7"/>
      <c r="D246" s="9"/>
      <c r="E246" s="9"/>
      <c r="F246" s="9"/>
      <c r="G246" s="9" t="s">
        <v>231</v>
      </c>
      <c r="H246" s="48"/>
      <c r="I246" s="9">
        <f>SUM(I243:I245)</f>
        <v>139900</v>
      </c>
    </row>
    <row r="247" spans="1:9" ht="15.75" customHeight="1">
      <c r="A247" s="13"/>
      <c r="B247" s="23"/>
      <c r="C247" s="21"/>
      <c r="D247" s="9"/>
      <c r="E247" s="9"/>
      <c r="F247" s="9"/>
      <c r="G247" s="14" t="s">
        <v>195</v>
      </c>
      <c r="H247" s="21"/>
      <c r="I247" s="9">
        <f>I242+I246</f>
        <v>214347</v>
      </c>
    </row>
    <row r="248" spans="1:9" ht="16.5" customHeight="1">
      <c r="A248" s="22" t="s">
        <v>214</v>
      </c>
      <c r="B248" s="16">
        <v>1963</v>
      </c>
      <c r="C248" s="16">
        <v>60</v>
      </c>
      <c r="D248" s="26">
        <v>203229.63</v>
      </c>
      <c r="E248" s="26">
        <f>I252</f>
        <v>62344</v>
      </c>
      <c r="F248" s="26">
        <v>140885.63</v>
      </c>
      <c r="G248" s="18" t="s">
        <v>11</v>
      </c>
      <c r="H248" s="18" t="s">
        <v>232</v>
      </c>
      <c r="I248" s="20">
        <v>45350</v>
      </c>
    </row>
    <row r="249" spans="1:9" ht="15.75" customHeight="1">
      <c r="A249" s="27">
        <v>27</v>
      </c>
      <c r="B249" s="7"/>
      <c r="C249" s="7"/>
      <c r="D249" s="9"/>
      <c r="E249" s="9"/>
      <c r="F249" s="9"/>
      <c r="G249" s="10" t="s">
        <v>13</v>
      </c>
      <c r="H249" s="10" t="s">
        <v>233</v>
      </c>
      <c r="I249" s="12">
        <v>2880</v>
      </c>
    </row>
    <row r="250" spans="1:9" ht="16.5" customHeight="1">
      <c r="A250" s="13"/>
      <c r="B250" s="7"/>
      <c r="C250" s="7"/>
      <c r="D250" s="9"/>
      <c r="E250" s="9"/>
      <c r="F250" s="9"/>
      <c r="G250" s="10" t="s">
        <v>39</v>
      </c>
      <c r="H250" s="10" t="s">
        <v>87</v>
      </c>
      <c r="I250" s="12">
        <v>14114</v>
      </c>
    </row>
    <row r="251" spans="1:9" ht="18.75" customHeight="1">
      <c r="A251" s="13"/>
      <c r="B251" s="7"/>
      <c r="C251" s="7"/>
      <c r="D251" s="9"/>
      <c r="E251" s="9"/>
      <c r="F251" s="9"/>
      <c r="G251" s="10" t="s">
        <v>17</v>
      </c>
      <c r="H251" s="10"/>
      <c r="I251" s="12"/>
    </row>
    <row r="252" spans="1:9" ht="13.5" customHeight="1">
      <c r="A252" s="13"/>
      <c r="B252" s="7"/>
      <c r="C252" s="7"/>
      <c r="D252" s="9"/>
      <c r="E252" s="9"/>
      <c r="F252" s="9"/>
      <c r="G252" s="14" t="s">
        <v>229</v>
      </c>
      <c r="H252" s="10"/>
      <c r="I252" s="9">
        <f>SUM(I248:I251)</f>
        <v>62344</v>
      </c>
    </row>
    <row r="253" spans="1:9" ht="15" customHeight="1">
      <c r="A253" s="13"/>
      <c r="B253" s="7"/>
      <c r="C253" s="7"/>
      <c r="D253" s="9"/>
      <c r="E253" s="9"/>
      <c r="F253" s="9"/>
      <c r="G253" s="10" t="s">
        <v>52</v>
      </c>
      <c r="H253" s="10" t="s">
        <v>234</v>
      </c>
      <c r="I253" s="12">
        <v>678</v>
      </c>
    </row>
    <row r="254" spans="1:9" ht="15" customHeight="1">
      <c r="A254" s="13"/>
      <c r="B254" s="7"/>
      <c r="C254" s="7"/>
      <c r="D254" s="9"/>
      <c r="E254" s="9"/>
      <c r="F254" s="9"/>
      <c r="G254" s="10" t="s">
        <v>235</v>
      </c>
      <c r="H254" s="10" t="s">
        <v>31</v>
      </c>
      <c r="I254" s="12">
        <v>8370</v>
      </c>
    </row>
    <row r="255" spans="1:9" ht="15" customHeight="1">
      <c r="A255" s="13"/>
      <c r="B255" s="7"/>
      <c r="C255" s="7"/>
      <c r="D255" s="9"/>
      <c r="E255" s="9"/>
      <c r="F255" s="9"/>
      <c r="G255" s="10" t="s">
        <v>236</v>
      </c>
      <c r="H255" s="10" t="s">
        <v>237</v>
      </c>
      <c r="I255" s="12">
        <v>41400</v>
      </c>
    </row>
    <row r="256" spans="1:9" ht="15" customHeight="1">
      <c r="A256" s="13"/>
      <c r="B256" s="7"/>
      <c r="C256" s="7"/>
      <c r="D256" s="9"/>
      <c r="E256" s="9"/>
      <c r="F256" s="9"/>
      <c r="G256" s="10" t="s">
        <v>238</v>
      </c>
      <c r="H256" s="10" t="s">
        <v>239</v>
      </c>
      <c r="I256" s="12">
        <v>6700</v>
      </c>
    </row>
    <row r="257" spans="1:9" ht="15" customHeight="1">
      <c r="A257" s="13"/>
      <c r="B257" s="7"/>
      <c r="C257" s="7"/>
      <c r="D257" s="9"/>
      <c r="E257" s="9"/>
      <c r="F257" s="9"/>
      <c r="G257" s="14" t="s">
        <v>99</v>
      </c>
      <c r="H257" s="14"/>
      <c r="I257" s="9">
        <f>SUM(I253:I256)</f>
        <v>57148</v>
      </c>
    </row>
    <row r="258" spans="1:9" ht="15.75" customHeight="1">
      <c r="A258" s="13"/>
      <c r="B258" s="23"/>
      <c r="C258" s="21"/>
      <c r="D258" s="9"/>
      <c r="E258" s="9"/>
      <c r="F258" s="9"/>
      <c r="G258" s="14" t="s">
        <v>195</v>
      </c>
      <c r="H258" s="21"/>
      <c r="I258" s="9">
        <f>I252+I257</f>
        <v>119492</v>
      </c>
    </row>
    <row r="259" spans="1:9" ht="16.5" customHeight="1">
      <c r="A259" s="22" t="s">
        <v>214</v>
      </c>
      <c r="B259" s="16">
        <v>1987</v>
      </c>
      <c r="C259" s="16">
        <v>142</v>
      </c>
      <c r="D259" s="26">
        <v>1030304.2</v>
      </c>
      <c r="E259" s="26">
        <f>I262</f>
        <v>79939</v>
      </c>
      <c r="F259" s="26">
        <v>950365.23</v>
      </c>
      <c r="G259" s="18" t="s">
        <v>11</v>
      </c>
      <c r="H259" s="44">
        <v>3360</v>
      </c>
      <c r="I259" s="20">
        <v>46779</v>
      </c>
    </row>
    <row r="260" spans="1:9" ht="15.75" customHeight="1">
      <c r="A260" s="27">
        <v>30</v>
      </c>
      <c r="B260" s="7"/>
      <c r="C260" s="7"/>
      <c r="D260" s="9"/>
      <c r="E260" s="9"/>
      <c r="F260" s="9"/>
      <c r="G260" s="10" t="s">
        <v>13</v>
      </c>
      <c r="H260" s="45" t="s">
        <v>240</v>
      </c>
      <c r="I260" s="12">
        <v>23570</v>
      </c>
    </row>
    <row r="261" spans="1:9" ht="16.5" customHeight="1">
      <c r="A261" s="13"/>
      <c r="B261" s="7"/>
      <c r="C261" s="7"/>
      <c r="D261" s="9"/>
      <c r="E261" s="9"/>
      <c r="F261" s="9"/>
      <c r="G261" s="10" t="s">
        <v>39</v>
      </c>
      <c r="H261" s="45" t="s">
        <v>87</v>
      </c>
      <c r="I261" s="12">
        <v>9590</v>
      </c>
    </row>
    <row r="262" spans="1:9" ht="18.75" customHeight="1">
      <c r="A262" s="13"/>
      <c r="B262" s="7"/>
      <c r="C262" s="7"/>
      <c r="D262" s="9"/>
      <c r="E262" s="9"/>
      <c r="F262" s="9"/>
      <c r="G262" s="14" t="s">
        <v>229</v>
      </c>
      <c r="H262" s="45"/>
      <c r="I262" s="9">
        <f>SUM(I259:I261)</f>
        <v>79939</v>
      </c>
    </row>
    <row r="263" spans="1:9" ht="18.75" customHeight="1">
      <c r="A263" s="13"/>
      <c r="B263" s="7"/>
      <c r="C263" s="7"/>
      <c r="D263" s="9"/>
      <c r="E263" s="9"/>
      <c r="F263" s="9"/>
      <c r="G263" s="10" t="s">
        <v>241</v>
      </c>
      <c r="H263" s="45" t="s">
        <v>242</v>
      </c>
      <c r="I263" s="12">
        <v>2100</v>
      </c>
    </row>
    <row r="264" spans="1:9" ht="32.25" customHeight="1">
      <c r="A264" s="25"/>
      <c r="B264" s="25"/>
      <c r="C264" s="25"/>
      <c r="D264" s="28"/>
      <c r="E264" s="28"/>
      <c r="F264" s="28"/>
      <c r="G264" s="29" t="s">
        <v>243</v>
      </c>
      <c r="H264" s="49"/>
      <c r="I264" s="50"/>
    </row>
    <row r="265" spans="1:9" ht="15" customHeight="1">
      <c r="A265" s="25"/>
      <c r="B265" s="25"/>
      <c r="C265" s="25"/>
      <c r="D265" s="28"/>
      <c r="E265" s="28"/>
      <c r="F265" s="28"/>
      <c r="G265" s="29"/>
      <c r="H265" s="45" t="s">
        <v>244</v>
      </c>
      <c r="I265" s="12">
        <v>36785</v>
      </c>
    </row>
    <row r="266" spans="1:9" ht="15" customHeight="1">
      <c r="A266" s="13"/>
      <c r="B266" s="7"/>
      <c r="C266" s="7"/>
      <c r="D266" s="9"/>
      <c r="E266" s="9"/>
      <c r="F266" s="9"/>
      <c r="G266" s="10" t="s">
        <v>245</v>
      </c>
      <c r="H266" s="45" t="s">
        <v>137</v>
      </c>
      <c r="I266" s="12">
        <v>65400</v>
      </c>
    </row>
    <row r="267" spans="1:9" ht="30.75" customHeight="1">
      <c r="A267" s="13"/>
      <c r="B267" s="7"/>
      <c r="C267" s="7"/>
      <c r="D267" s="9"/>
      <c r="E267" s="9"/>
      <c r="F267" s="9"/>
      <c r="G267" s="10" t="s">
        <v>246</v>
      </c>
      <c r="H267" s="45" t="s">
        <v>247</v>
      </c>
      <c r="I267" s="12">
        <v>4800</v>
      </c>
    </row>
    <row r="268" spans="1:9" ht="15" customHeight="1">
      <c r="A268" s="13"/>
      <c r="B268" s="7"/>
      <c r="C268" s="7"/>
      <c r="D268" s="9"/>
      <c r="E268" s="9"/>
      <c r="F268" s="9"/>
      <c r="G268" s="10" t="s">
        <v>248</v>
      </c>
      <c r="H268" s="45" t="s">
        <v>117</v>
      </c>
      <c r="I268" s="12">
        <v>3215</v>
      </c>
    </row>
    <row r="269" spans="1:9" ht="37.5" customHeight="1">
      <c r="A269" s="13"/>
      <c r="B269" s="7"/>
      <c r="C269" s="7"/>
      <c r="D269" s="9"/>
      <c r="E269" s="9"/>
      <c r="F269" s="9"/>
      <c r="G269" s="10" t="s">
        <v>249</v>
      </c>
      <c r="H269" s="45"/>
      <c r="I269" s="12"/>
    </row>
    <row r="270" spans="1:9" ht="15" customHeight="1">
      <c r="A270" s="13"/>
      <c r="B270" s="7"/>
      <c r="C270" s="7"/>
      <c r="D270" s="9"/>
      <c r="E270" s="9"/>
      <c r="F270" s="9"/>
      <c r="G270" s="14" t="s">
        <v>99</v>
      </c>
      <c r="H270" s="48"/>
      <c r="I270" s="9">
        <f>SUM(I263:I268)</f>
        <v>112300</v>
      </c>
    </row>
    <row r="271" spans="1:9" ht="15.75" customHeight="1">
      <c r="A271" s="13"/>
      <c r="B271" s="23"/>
      <c r="C271" s="21"/>
      <c r="D271" s="9"/>
      <c r="E271" s="9"/>
      <c r="F271" s="9"/>
      <c r="G271" s="14" t="s">
        <v>195</v>
      </c>
      <c r="H271" s="21"/>
      <c r="I271" s="9">
        <f>I262+I270</f>
        <v>192239</v>
      </c>
    </row>
    <row r="272" spans="1:9" ht="16.5" customHeight="1">
      <c r="A272" s="22" t="s">
        <v>214</v>
      </c>
      <c r="B272" s="16">
        <v>1968</v>
      </c>
      <c r="C272" s="16">
        <v>76</v>
      </c>
      <c r="D272" s="26">
        <v>292194.22</v>
      </c>
      <c r="E272" s="26">
        <f>I276</f>
        <v>30083</v>
      </c>
      <c r="F272" s="26">
        <v>262111.22</v>
      </c>
      <c r="G272" s="18" t="s">
        <v>11</v>
      </c>
      <c r="H272" s="18" t="s">
        <v>250</v>
      </c>
      <c r="I272" s="20">
        <v>20745</v>
      </c>
    </row>
    <row r="273" spans="1:9" ht="15.75" customHeight="1">
      <c r="A273" s="27">
        <v>35</v>
      </c>
      <c r="B273" s="7"/>
      <c r="C273" s="7"/>
      <c r="D273" s="9"/>
      <c r="E273" s="9"/>
      <c r="F273" s="9"/>
      <c r="G273" s="10" t="s">
        <v>13</v>
      </c>
      <c r="H273" s="10" t="s">
        <v>251</v>
      </c>
      <c r="I273" s="12">
        <v>3648</v>
      </c>
    </row>
    <row r="274" spans="1:9" ht="16.5" customHeight="1">
      <c r="A274" s="13"/>
      <c r="B274" s="7"/>
      <c r="C274" s="7"/>
      <c r="D274" s="9"/>
      <c r="E274" s="9"/>
      <c r="F274" s="9"/>
      <c r="G274" s="10" t="s">
        <v>39</v>
      </c>
      <c r="H274" s="10" t="s">
        <v>59</v>
      </c>
      <c r="I274" s="12">
        <v>5690</v>
      </c>
    </row>
    <row r="275" spans="1:9" ht="18.75" customHeight="1">
      <c r="A275" s="13"/>
      <c r="B275" s="7"/>
      <c r="C275" s="7"/>
      <c r="D275" s="9"/>
      <c r="E275" s="9"/>
      <c r="F275" s="9"/>
      <c r="G275" s="10" t="s">
        <v>17</v>
      </c>
      <c r="H275" s="10" t="s">
        <v>41</v>
      </c>
      <c r="I275" s="12"/>
    </row>
    <row r="276" spans="1:9" ht="13.5" customHeight="1">
      <c r="A276" s="13"/>
      <c r="B276" s="7"/>
      <c r="C276" s="7"/>
      <c r="D276" s="9"/>
      <c r="E276" s="9"/>
      <c r="F276" s="9"/>
      <c r="G276" s="14" t="s">
        <v>229</v>
      </c>
      <c r="H276" s="10"/>
      <c r="I276" s="9">
        <f>SUM(I272:I275)</f>
        <v>30083</v>
      </c>
    </row>
    <row r="277" spans="1:9" ht="32.25" customHeight="1">
      <c r="A277" s="13"/>
      <c r="B277" s="7"/>
      <c r="C277" s="7"/>
      <c r="D277" s="9"/>
      <c r="E277" s="9"/>
      <c r="F277" s="9"/>
      <c r="G277" s="10" t="s">
        <v>252</v>
      </c>
      <c r="H277" s="10" t="s">
        <v>253</v>
      </c>
      <c r="I277" s="12">
        <v>7200</v>
      </c>
    </row>
    <row r="278" spans="1:9" ht="31.5" customHeight="1">
      <c r="A278" s="13"/>
      <c r="B278" s="7"/>
      <c r="C278" s="7"/>
      <c r="D278" s="9"/>
      <c r="E278" s="9"/>
      <c r="F278" s="9"/>
      <c r="G278" s="10" t="s">
        <v>254</v>
      </c>
      <c r="H278" s="10" t="s">
        <v>239</v>
      </c>
      <c r="I278" s="12">
        <v>16000</v>
      </c>
    </row>
    <row r="279" spans="1:9" ht="15" customHeight="1">
      <c r="A279" s="13"/>
      <c r="B279" s="7"/>
      <c r="C279" s="7"/>
      <c r="D279" s="9"/>
      <c r="E279" s="9"/>
      <c r="F279" s="9"/>
      <c r="G279" s="10" t="s">
        <v>52</v>
      </c>
      <c r="H279" s="10" t="s">
        <v>255</v>
      </c>
      <c r="I279" s="12">
        <v>2190</v>
      </c>
    </row>
    <row r="280" spans="1:9" ht="15" customHeight="1">
      <c r="A280" s="13"/>
      <c r="B280" s="7"/>
      <c r="C280" s="7"/>
      <c r="D280" s="9"/>
      <c r="E280" s="9"/>
      <c r="F280" s="9"/>
      <c r="G280" s="10"/>
      <c r="H280" s="11"/>
      <c r="I280" s="12"/>
    </row>
    <row r="281" spans="1:9" ht="15" customHeight="1">
      <c r="A281" s="13"/>
      <c r="B281" s="7"/>
      <c r="C281" s="7"/>
      <c r="D281" s="9"/>
      <c r="E281" s="9"/>
      <c r="F281" s="9"/>
      <c r="G281" s="14" t="s">
        <v>99</v>
      </c>
      <c r="H281" s="41"/>
      <c r="I281" s="9">
        <f>SUM(I277:I280)</f>
        <v>25390</v>
      </c>
    </row>
    <row r="282" spans="1:9" ht="15.75" customHeight="1">
      <c r="A282" s="13"/>
      <c r="B282" s="23"/>
      <c r="C282" s="21"/>
      <c r="D282" s="9"/>
      <c r="E282" s="9"/>
      <c r="F282" s="9"/>
      <c r="G282" s="14" t="s">
        <v>195</v>
      </c>
      <c r="H282" s="21"/>
      <c r="I282" s="9">
        <f>I276+I281</f>
        <v>55473</v>
      </c>
    </row>
    <row r="283" spans="1:9" ht="16.5" customHeight="1">
      <c r="A283" s="22" t="s">
        <v>214</v>
      </c>
      <c r="B283" s="16">
        <v>1992</v>
      </c>
      <c r="C283" s="16">
        <v>12</v>
      </c>
      <c r="D283" s="26">
        <v>23147.43</v>
      </c>
      <c r="E283" s="26">
        <f>I287</f>
        <v>19313</v>
      </c>
      <c r="F283" s="26">
        <v>3834.43</v>
      </c>
      <c r="G283" s="18" t="s">
        <v>11</v>
      </c>
      <c r="H283" s="18" t="s">
        <v>256</v>
      </c>
      <c r="I283" s="20">
        <v>5863</v>
      </c>
    </row>
    <row r="284" spans="1:9" ht="15.75" customHeight="1">
      <c r="A284" s="27">
        <v>39</v>
      </c>
      <c r="B284" s="7"/>
      <c r="C284" s="7"/>
      <c r="D284" s="9"/>
      <c r="E284" s="9"/>
      <c r="F284" s="9"/>
      <c r="G284" s="10" t="s">
        <v>13</v>
      </c>
      <c r="H284" s="10" t="s">
        <v>257</v>
      </c>
      <c r="I284" s="12">
        <v>576</v>
      </c>
    </row>
    <row r="285" spans="1:9" ht="16.5" customHeight="1">
      <c r="A285" s="13"/>
      <c r="B285" s="7"/>
      <c r="C285" s="7"/>
      <c r="D285" s="9"/>
      <c r="E285" s="9"/>
      <c r="F285" s="9"/>
      <c r="G285" s="10" t="s">
        <v>39</v>
      </c>
      <c r="H285" s="10" t="s">
        <v>185</v>
      </c>
      <c r="I285" s="12">
        <v>5590</v>
      </c>
    </row>
    <row r="286" spans="1:9" ht="18.75" customHeight="1">
      <c r="A286" s="13"/>
      <c r="B286" s="7"/>
      <c r="C286" s="7"/>
      <c r="D286" s="9"/>
      <c r="E286" s="9"/>
      <c r="F286" s="9"/>
      <c r="G286" s="10" t="s">
        <v>216</v>
      </c>
      <c r="H286" s="10" t="s">
        <v>258</v>
      </c>
      <c r="I286" s="12">
        <v>7284</v>
      </c>
    </row>
    <row r="287" spans="1:9" ht="13.5" customHeight="1">
      <c r="A287" s="13"/>
      <c r="B287" s="7"/>
      <c r="C287" s="7"/>
      <c r="D287" s="9"/>
      <c r="E287" s="9"/>
      <c r="F287" s="9"/>
      <c r="G287" s="14" t="s">
        <v>19</v>
      </c>
      <c r="H287" s="14"/>
      <c r="I287" s="9">
        <f>SUM(I283:I286)</f>
        <v>19313</v>
      </c>
    </row>
    <row r="288" spans="1:9" ht="15" customHeight="1">
      <c r="A288" s="13"/>
      <c r="B288" s="7"/>
      <c r="C288" s="7"/>
      <c r="D288" s="9"/>
      <c r="E288" s="9"/>
      <c r="F288" s="9"/>
      <c r="G288" s="10" t="s">
        <v>179</v>
      </c>
      <c r="H288" s="10" t="s">
        <v>64</v>
      </c>
      <c r="I288" s="12">
        <v>700</v>
      </c>
    </row>
    <row r="289" spans="1:9" ht="15" customHeight="1">
      <c r="A289" s="13"/>
      <c r="B289" s="7"/>
      <c r="C289" s="7"/>
      <c r="D289" s="9"/>
      <c r="E289" s="9"/>
      <c r="F289" s="9"/>
      <c r="G289" s="10" t="s">
        <v>259</v>
      </c>
      <c r="H289" s="10" t="s">
        <v>260</v>
      </c>
      <c r="I289" s="12">
        <v>2100</v>
      </c>
    </row>
    <row r="290" spans="1:9" ht="15" customHeight="1">
      <c r="A290" s="13"/>
      <c r="B290" s="7"/>
      <c r="C290" s="7"/>
      <c r="D290" s="9"/>
      <c r="E290" s="9"/>
      <c r="F290" s="9"/>
      <c r="G290" s="10"/>
      <c r="H290" s="10"/>
      <c r="I290" s="12"/>
    </row>
    <row r="291" spans="1:9" ht="15" customHeight="1">
      <c r="A291" s="13"/>
      <c r="B291" s="7"/>
      <c r="C291" s="7"/>
      <c r="D291" s="9"/>
      <c r="E291" s="9"/>
      <c r="F291" s="9"/>
      <c r="G291" s="14" t="s">
        <v>99</v>
      </c>
      <c r="H291" s="14"/>
      <c r="I291" s="9">
        <f>SUM(I288:I290)</f>
        <v>2800</v>
      </c>
    </row>
    <row r="292" spans="1:9" ht="15.75" customHeight="1">
      <c r="A292" s="13"/>
      <c r="B292" s="23"/>
      <c r="C292" s="21"/>
      <c r="D292" s="9"/>
      <c r="E292" s="9"/>
      <c r="F292" s="9"/>
      <c r="G292" s="14" t="s">
        <v>195</v>
      </c>
      <c r="H292" s="31"/>
      <c r="I292" s="9">
        <f>I287+I291</f>
        <v>22113</v>
      </c>
    </row>
    <row r="293" spans="1:9" ht="16.5" customHeight="1">
      <c r="A293" s="22" t="s">
        <v>214</v>
      </c>
      <c r="B293" s="16">
        <v>1994</v>
      </c>
      <c r="C293" s="16">
        <v>55</v>
      </c>
      <c r="D293" s="26">
        <v>139735.48</v>
      </c>
      <c r="E293" s="26">
        <f>I296</f>
        <v>50157</v>
      </c>
      <c r="F293" s="26">
        <v>89578.48</v>
      </c>
      <c r="G293" s="18" t="s">
        <v>11</v>
      </c>
      <c r="H293" s="19">
        <v>1593</v>
      </c>
      <c r="I293" s="20">
        <v>37927</v>
      </c>
    </row>
    <row r="294" spans="1:9" ht="15.75" customHeight="1">
      <c r="A294" s="27">
        <v>41</v>
      </c>
      <c r="B294" s="7"/>
      <c r="C294" s="7"/>
      <c r="D294" s="9"/>
      <c r="E294" s="9"/>
      <c r="F294" s="9"/>
      <c r="G294" s="10" t="s">
        <v>13</v>
      </c>
      <c r="H294" s="11" t="s">
        <v>261</v>
      </c>
      <c r="I294" s="12">
        <v>2640</v>
      </c>
    </row>
    <row r="295" spans="1:9" ht="16.5" customHeight="1">
      <c r="A295" s="13"/>
      <c r="B295" s="7"/>
      <c r="C295" s="7"/>
      <c r="D295" s="9"/>
      <c r="E295" s="9"/>
      <c r="F295" s="9"/>
      <c r="G295" s="10" t="s">
        <v>39</v>
      </c>
      <c r="H295" s="11" t="s">
        <v>59</v>
      </c>
      <c r="I295" s="12">
        <v>9590</v>
      </c>
    </row>
    <row r="296" spans="1:9" ht="18.75" customHeight="1">
      <c r="A296" s="38"/>
      <c r="B296" s="38"/>
      <c r="C296" s="38"/>
      <c r="D296" s="39"/>
      <c r="E296" s="39"/>
      <c r="F296" s="39"/>
      <c r="G296" s="51" t="s">
        <v>60</v>
      </c>
      <c r="H296" s="51"/>
      <c r="I296" s="39">
        <f>SUM(I293:I295)</f>
        <v>50157</v>
      </c>
    </row>
    <row r="297" spans="1:9" ht="15" customHeight="1">
      <c r="A297" s="13"/>
      <c r="B297" s="7"/>
      <c r="C297" s="7"/>
      <c r="D297" s="9"/>
      <c r="E297" s="9"/>
      <c r="F297" s="9"/>
      <c r="G297" s="10" t="s">
        <v>48</v>
      </c>
      <c r="H297" s="11" t="s">
        <v>262</v>
      </c>
      <c r="I297" s="12">
        <v>40960</v>
      </c>
    </row>
    <row r="298" spans="1:9" ht="15" customHeight="1">
      <c r="A298" s="13"/>
      <c r="B298" s="7"/>
      <c r="C298" s="7"/>
      <c r="D298" s="9"/>
      <c r="E298" s="9"/>
      <c r="F298" s="9"/>
      <c r="G298" s="10"/>
      <c r="H298" s="11"/>
      <c r="I298" s="12"/>
    </row>
    <row r="299" spans="1:9" ht="15" customHeight="1">
      <c r="A299" s="13"/>
      <c r="B299" s="7"/>
      <c r="C299" s="7"/>
      <c r="D299" s="9"/>
      <c r="E299" s="9"/>
      <c r="F299" s="9"/>
      <c r="G299" s="10"/>
      <c r="H299" s="11"/>
      <c r="I299" s="12"/>
    </row>
    <row r="300" spans="1:9" ht="15" customHeight="1">
      <c r="A300" s="13"/>
      <c r="B300" s="7"/>
      <c r="C300" s="7"/>
      <c r="D300" s="9"/>
      <c r="E300" s="9"/>
      <c r="F300" s="9"/>
      <c r="G300" s="14" t="s">
        <v>99</v>
      </c>
      <c r="H300" s="14"/>
      <c r="I300" s="9">
        <f>SUM(I297:I299)</f>
        <v>40960</v>
      </c>
    </row>
    <row r="301" spans="1:9" ht="15.75" customHeight="1">
      <c r="A301" s="13"/>
      <c r="B301" s="23"/>
      <c r="C301" s="21"/>
      <c r="D301" s="9"/>
      <c r="E301" s="9"/>
      <c r="F301" s="9"/>
      <c r="G301" s="14" t="s">
        <v>195</v>
      </c>
      <c r="H301" s="21"/>
      <c r="I301" s="9">
        <f>I296+I300</f>
        <v>91117</v>
      </c>
    </row>
    <row r="302" spans="1:9" ht="16.5" customHeight="1">
      <c r="A302" s="22" t="s">
        <v>263</v>
      </c>
      <c r="B302" s="16">
        <v>1974</v>
      </c>
      <c r="C302" s="16">
        <v>60</v>
      </c>
      <c r="D302" s="17">
        <v>11712.39</v>
      </c>
      <c r="E302" s="17">
        <f>I306</f>
        <v>40408</v>
      </c>
      <c r="F302" s="17">
        <v>-28695.61</v>
      </c>
      <c r="G302" s="18" t="s">
        <v>11</v>
      </c>
      <c r="H302" s="19">
        <v>1816</v>
      </c>
      <c r="I302" s="20">
        <v>26181</v>
      </c>
    </row>
    <row r="303" spans="1:9" ht="15.75" customHeight="1">
      <c r="A303" s="13"/>
      <c r="B303" s="7"/>
      <c r="C303" s="7"/>
      <c r="D303" s="7"/>
      <c r="E303" s="7"/>
      <c r="F303" s="7"/>
      <c r="G303" s="10" t="s">
        <v>13</v>
      </c>
      <c r="H303" s="11" t="s">
        <v>264</v>
      </c>
      <c r="I303" s="12">
        <v>2832</v>
      </c>
    </row>
    <row r="304" spans="1:9" ht="16.5" customHeight="1">
      <c r="A304" s="13"/>
      <c r="B304" s="7"/>
      <c r="C304" s="7"/>
      <c r="D304" s="7"/>
      <c r="E304" s="7"/>
      <c r="F304" s="7"/>
      <c r="G304" s="10" t="s">
        <v>39</v>
      </c>
      <c r="H304" s="11" t="s">
        <v>59</v>
      </c>
      <c r="I304" s="12">
        <v>5590</v>
      </c>
    </row>
    <row r="305" spans="1:9" ht="18.75" customHeight="1">
      <c r="A305" s="13"/>
      <c r="B305" s="7"/>
      <c r="C305" s="7"/>
      <c r="D305" s="7"/>
      <c r="E305" s="7"/>
      <c r="F305" s="7"/>
      <c r="G305" s="10" t="s">
        <v>265</v>
      </c>
      <c r="H305" s="11" t="s">
        <v>266</v>
      </c>
      <c r="I305" s="12">
        <v>5805</v>
      </c>
    </row>
    <row r="306" spans="1:9" ht="15" customHeight="1">
      <c r="A306" s="13"/>
      <c r="B306" s="7"/>
      <c r="C306" s="7"/>
      <c r="D306" s="21"/>
      <c r="E306" s="21"/>
      <c r="F306" s="21"/>
      <c r="G306" s="14" t="s">
        <v>19</v>
      </c>
      <c r="H306" s="41"/>
      <c r="I306" s="9">
        <f>SUM(I302:I305)</f>
        <v>40408</v>
      </c>
    </row>
    <row r="307" spans="1:9" ht="15" customHeight="1">
      <c r="A307" s="13"/>
      <c r="B307" s="7"/>
      <c r="C307" s="7"/>
      <c r="D307" s="7"/>
      <c r="E307" s="7"/>
      <c r="F307" s="7"/>
      <c r="G307" s="10"/>
      <c r="H307" s="11"/>
      <c r="I307" s="12"/>
    </row>
    <row r="308" spans="1:9" ht="15" customHeight="1">
      <c r="A308" s="13"/>
      <c r="B308" s="7"/>
      <c r="C308" s="7"/>
      <c r="D308" s="7"/>
      <c r="E308" s="7"/>
      <c r="F308" s="7"/>
      <c r="G308" s="10"/>
      <c r="H308" s="11"/>
      <c r="I308" s="12"/>
    </row>
    <row r="309" spans="1:9" ht="15" customHeight="1">
      <c r="A309" s="13"/>
      <c r="B309" s="7"/>
      <c r="C309" s="7"/>
      <c r="D309" s="7"/>
      <c r="E309" s="7"/>
      <c r="F309" s="7"/>
      <c r="G309" s="10"/>
      <c r="H309" s="11"/>
      <c r="I309" s="12"/>
    </row>
    <row r="310" spans="1:9" ht="15" customHeight="1">
      <c r="A310" s="13"/>
      <c r="B310" s="7"/>
      <c r="C310" s="7"/>
      <c r="D310" s="7"/>
      <c r="E310" s="7"/>
      <c r="F310" s="7"/>
      <c r="G310" s="29"/>
      <c r="H310" s="19"/>
      <c r="I310" s="20"/>
    </row>
    <row r="311" spans="1:9" ht="30.75" customHeight="1">
      <c r="A311" s="13"/>
      <c r="B311" s="7"/>
      <c r="C311" s="7"/>
      <c r="D311" s="7"/>
      <c r="E311" s="7"/>
      <c r="F311" s="7"/>
      <c r="G311" s="52"/>
      <c r="H311" s="11"/>
      <c r="I311" s="12"/>
    </row>
    <row r="312" spans="1:9" ht="15" customHeight="1">
      <c r="A312" s="13"/>
      <c r="B312" s="7"/>
      <c r="C312" s="7"/>
      <c r="D312" s="7"/>
      <c r="E312" s="7"/>
      <c r="F312" s="7"/>
      <c r="G312" s="7"/>
      <c r="H312" s="45"/>
      <c r="I312" s="12"/>
    </row>
    <row r="313" spans="1:9" ht="15" customHeight="1">
      <c r="A313" s="13"/>
      <c r="B313" s="7"/>
      <c r="C313" s="7"/>
      <c r="D313" s="7"/>
      <c r="E313" s="7"/>
      <c r="F313" s="7"/>
      <c r="G313" s="9" t="s">
        <v>267</v>
      </c>
      <c r="H313" s="9"/>
      <c r="I313" s="9">
        <f>SUM(I307:I312)</f>
        <v>0</v>
      </c>
    </row>
    <row r="314" spans="1:9" ht="15.75" customHeight="1">
      <c r="A314" s="13"/>
      <c r="B314" s="23"/>
      <c r="C314" s="21"/>
      <c r="D314" s="21"/>
      <c r="E314" s="21"/>
      <c r="F314" s="21"/>
      <c r="G314" s="14" t="s">
        <v>195</v>
      </c>
      <c r="H314" s="21"/>
      <c r="I314" s="9">
        <f>I306+I313</f>
        <v>40408</v>
      </c>
    </row>
    <row r="315" spans="1:9" ht="16.5" customHeight="1">
      <c r="A315" s="22" t="s">
        <v>268</v>
      </c>
      <c r="B315" s="16">
        <v>1991</v>
      </c>
      <c r="C315" s="16">
        <v>71</v>
      </c>
      <c r="D315" s="17">
        <v>329815.26</v>
      </c>
      <c r="E315" s="26">
        <f>I319</f>
        <v>40030</v>
      </c>
      <c r="F315" s="17">
        <v>289785.26</v>
      </c>
      <c r="G315" s="18" t="s">
        <v>11</v>
      </c>
      <c r="H315" s="44">
        <v>1989</v>
      </c>
      <c r="I315" s="20">
        <v>25975</v>
      </c>
    </row>
    <row r="316" spans="1:9" ht="15.75" customHeight="1">
      <c r="A316" s="13"/>
      <c r="B316" s="7"/>
      <c r="C316" s="7"/>
      <c r="D316" s="7"/>
      <c r="E316" s="7"/>
      <c r="F316" s="7"/>
      <c r="G316" s="10" t="s">
        <v>13</v>
      </c>
      <c r="H316" s="45" t="s">
        <v>269</v>
      </c>
      <c r="I316" s="12">
        <v>3408</v>
      </c>
    </row>
    <row r="317" spans="1:9" ht="16.5" customHeight="1">
      <c r="A317" s="13"/>
      <c r="B317" s="7"/>
      <c r="C317" s="7"/>
      <c r="D317" s="7"/>
      <c r="E317" s="7"/>
      <c r="F317" s="7"/>
      <c r="G317" s="10" t="s">
        <v>39</v>
      </c>
      <c r="H317" s="45" t="s">
        <v>185</v>
      </c>
      <c r="I317" s="12">
        <v>10647</v>
      </c>
    </row>
    <row r="318" spans="1:9" ht="18.75" customHeight="1">
      <c r="A318" s="13"/>
      <c r="B318" s="7"/>
      <c r="C318" s="7"/>
      <c r="D318" s="7"/>
      <c r="E318" s="7"/>
      <c r="F318" s="7"/>
      <c r="G318" s="10" t="s">
        <v>17</v>
      </c>
      <c r="H318" s="45"/>
      <c r="I318" s="12"/>
    </row>
    <row r="319" spans="1:9" ht="15" customHeight="1">
      <c r="A319" s="13"/>
      <c r="B319" s="7"/>
      <c r="C319" s="7"/>
      <c r="D319" s="21"/>
      <c r="E319" s="21"/>
      <c r="F319" s="21"/>
      <c r="G319" s="14" t="s">
        <v>19</v>
      </c>
      <c r="H319" s="45"/>
      <c r="I319" s="9">
        <f>SUM(I315:I318)</f>
        <v>40030</v>
      </c>
    </row>
    <row r="320" spans="1:9" ht="15" customHeight="1">
      <c r="A320" s="13"/>
      <c r="B320" s="7"/>
      <c r="C320" s="7"/>
      <c r="D320" s="7"/>
      <c r="E320" s="7"/>
      <c r="F320" s="7"/>
      <c r="G320" s="10" t="s">
        <v>270</v>
      </c>
      <c r="H320" s="45" t="s">
        <v>271</v>
      </c>
      <c r="I320" s="45">
        <v>19215</v>
      </c>
    </row>
    <row r="321" spans="1:9" ht="16.5" customHeight="1">
      <c r="A321" s="25"/>
      <c r="B321" s="25"/>
      <c r="C321" s="25"/>
      <c r="D321" s="25"/>
      <c r="E321" s="25"/>
      <c r="F321" s="25"/>
      <c r="G321" s="29" t="s">
        <v>272</v>
      </c>
      <c r="H321" s="49"/>
      <c r="I321" s="50"/>
    </row>
    <row r="322" spans="1:9" ht="15" customHeight="1">
      <c r="A322" s="25"/>
      <c r="B322" s="25"/>
      <c r="C322" s="25"/>
      <c r="D322" s="25"/>
      <c r="E322" s="25"/>
      <c r="F322" s="25"/>
      <c r="G322" s="29"/>
      <c r="H322" s="45" t="s">
        <v>273</v>
      </c>
      <c r="I322" s="12">
        <v>13500</v>
      </c>
    </row>
    <row r="323" spans="1:9" ht="15" customHeight="1">
      <c r="A323" s="13"/>
      <c r="B323" s="7"/>
      <c r="C323" s="7"/>
      <c r="D323" s="7"/>
      <c r="E323" s="7"/>
      <c r="F323" s="7"/>
      <c r="G323" s="10" t="s">
        <v>274</v>
      </c>
      <c r="H323" s="45">
        <v>15</v>
      </c>
      <c r="I323" s="12">
        <v>14200</v>
      </c>
    </row>
    <row r="324" spans="1:9" ht="15" customHeight="1">
      <c r="A324" s="13"/>
      <c r="B324" s="7"/>
      <c r="C324" s="7"/>
      <c r="D324" s="7"/>
      <c r="E324" s="7"/>
      <c r="F324" s="7"/>
      <c r="G324" s="10" t="s">
        <v>179</v>
      </c>
      <c r="H324" s="45"/>
      <c r="I324" s="12">
        <v>13500</v>
      </c>
    </row>
    <row r="325" spans="1:9" ht="15" customHeight="1">
      <c r="A325" s="13"/>
      <c r="B325" s="7"/>
      <c r="C325" s="7"/>
      <c r="D325" s="7"/>
      <c r="E325" s="7"/>
      <c r="F325" s="7"/>
      <c r="G325" s="14" t="s">
        <v>99</v>
      </c>
      <c r="H325" s="48"/>
      <c r="I325" s="9">
        <f>SUM(I320:I324)</f>
        <v>60415</v>
      </c>
    </row>
    <row r="326" spans="1:9" ht="15.75" customHeight="1">
      <c r="A326" s="13"/>
      <c r="B326" s="23"/>
      <c r="C326" s="21"/>
      <c r="D326" s="21"/>
      <c r="E326" s="21"/>
      <c r="F326" s="21"/>
      <c r="G326" s="14" t="s">
        <v>195</v>
      </c>
      <c r="H326" s="21"/>
      <c r="I326" s="9">
        <f>I319+I325</f>
        <v>100445</v>
      </c>
    </row>
    <row r="327" spans="1:9" ht="16.5" customHeight="1">
      <c r="A327" s="22" t="s">
        <v>275</v>
      </c>
      <c r="B327" s="16">
        <v>1976</v>
      </c>
      <c r="C327" s="16">
        <v>99</v>
      </c>
      <c r="D327" s="26">
        <v>477661.08</v>
      </c>
      <c r="E327" s="26">
        <f>I331</f>
        <v>60496</v>
      </c>
      <c r="F327" s="26">
        <v>417165.08</v>
      </c>
      <c r="G327" s="18" t="s">
        <v>11</v>
      </c>
      <c r="H327" s="44" t="s">
        <v>276</v>
      </c>
      <c r="I327" s="20">
        <v>35339</v>
      </c>
    </row>
    <row r="328" spans="1:9" ht="15.75" customHeight="1">
      <c r="A328" s="13"/>
      <c r="B328" s="7"/>
      <c r="C328" s="7"/>
      <c r="D328" s="9"/>
      <c r="E328" s="9"/>
      <c r="F328" s="9"/>
      <c r="G328" s="10" t="s">
        <v>13</v>
      </c>
      <c r="H328" s="45" t="s">
        <v>277</v>
      </c>
      <c r="I328" s="12">
        <v>19567</v>
      </c>
    </row>
    <row r="329" spans="1:9" ht="16.5" customHeight="1">
      <c r="A329" s="13"/>
      <c r="B329" s="7"/>
      <c r="C329" s="7"/>
      <c r="D329" s="9"/>
      <c r="E329" s="9"/>
      <c r="F329" s="9"/>
      <c r="G329" s="10" t="s">
        <v>39</v>
      </c>
      <c r="H329" s="45" t="s">
        <v>40</v>
      </c>
      <c r="I329" s="12">
        <v>5590</v>
      </c>
    </row>
    <row r="330" spans="1:9" ht="18.75" customHeight="1">
      <c r="A330" s="13"/>
      <c r="B330" s="7"/>
      <c r="C330" s="7"/>
      <c r="D330" s="9"/>
      <c r="E330" s="9"/>
      <c r="F330" s="9"/>
      <c r="G330" s="10" t="s">
        <v>17</v>
      </c>
      <c r="H330" s="45">
        <v>280</v>
      </c>
      <c r="I330" s="12" t="s">
        <v>278</v>
      </c>
    </row>
    <row r="331" spans="1:9" ht="15" customHeight="1">
      <c r="A331" s="13"/>
      <c r="B331" s="7"/>
      <c r="C331" s="7"/>
      <c r="D331" s="9"/>
      <c r="E331" s="9"/>
      <c r="F331" s="9"/>
      <c r="G331" s="31" t="s">
        <v>229</v>
      </c>
      <c r="H331" s="45"/>
      <c r="I331" s="9">
        <f>SUM(I327:I330)</f>
        <v>60496</v>
      </c>
    </row>
    <row r="332" spans="1:9" ht="15" customHeight="1">
      <c r="A332" s="13"/>
      <c r="B332" s="7"/>
      <c r="C332" s="7"/>
      <c r="D332" s="9"/>
      <c r="E332" s="9"/>
      <c r="F332" s="9"/>
      <c r="G332" s="10" t="s">
        <v>279</v>
      </c>
      <c r="H332" s="45" t="s">
        <v>280</v>
      </c>
      <c r="I332" s="12">
        <v>598700</v>
      </c>
    </row>
    <row r="333" spans="1:9" ht="16.5" customHeight="1">
      <c r="A333" s="13"/>
      <c r="B333" s="7"/>
      <c r="C333" s="7"/>
      <c r="D333" s="9"/>
      <c r="E333" s="9"/>
      <c r="F333" s="9"/>
      <c r="G333" s="10"/>
      <c r="H333" s="45"/>
      <c r="I333" s="12"/>
    </row>
    <row r="334" spans="1:9" ht="15" customHeight="1">
      <c r="A334" s="13"/>
      <c r="B334" s="7"/>
      <c r="C334" s="7"/>
      <c r="D334" s="9"/>
      <c r="E334" s="9"/>
      <c r="F334" s="9"/>
      <c r="G334" s="10"/>
      <c r="H334" s="45"/>
      <c r="I334" s="12"/>
    </row>
    <row r="335" spans="1:9" ht="15" customHeight="1">
      <c r="A335" s="13"/>
      <c r="B335" s="7"/>
      <c r="C335" s="7"/>
      <c r="D335" s="9"/>
      <c r="E335" s="9"/>
      <c r="F335" s="9"/>
      <c r="G335" s="10"/>
      <c r="H335" s="45"/>
      <c r="I335" s="12"/>
    </row>
    <row r="336" spans="1:9" ht="15" customHeight="1">
      <c r="A336" s="13"/>
      <c r="B336" s="7"/>
      <c r="C336" s="7"/>
      <c r="D336" s="9"/>
      <c r="E336" s="9"/>
      <c r="F336" s="9"/>
      <c r="G336" s="10"/>
      <c r="H336" s="45"/>
      <c r="I336" s="12"/>
    </row>
    <row r="337" spans="1:9" ht="15" customHeight="1">
      <c r="A337" s="13"/>
      <c r="B337" s="7"/>
      <c r="C337" s="7"/>
      <c r="D337" s="9"/>
      <c r="E337" s="9"/>
      <c r="F337" s="9"/>
      <c r="G337" s="14" t="s">
        <v>99</v>
      </c>
      <c r="H337" s="48"/>
      <c r="I337" s="9">
        <f>SUM(I332:I336)</f>
        <v>598700</v>
      </c>
    </row>
    <row r="338" spans="1:9" ht="15.75" customHeight="1">
      <c r="A338" s="13"/>
      <c r="B338" s="23"/>
      <c r="C338" s="21"/>
      <c r="D338" s="9"/>
      <c r="E338" s="9"/>
      <c r="F338" s="9"/>
      <c r="G338" s="14" t="s">
        <v>195</v>
      </c>
      <c r="H338" s="21"/>
      <c r="I338" s="9">
        <f>I331+I337</f>
        <v>659196</v>
      </c>
    </row>
    <row r="339" spans="1:9" ht="16.5" customHeight="1">
      <c r="A339" s="22" t="s">
        <v>281</v>
      </c>
      <c r="B339" s="16">
        <v>1990</v>
      </c>
      <c r="C339" s="16">
        <v>80</v>
      </c>
      <c r="D339" s="26">
        <v>221315.85</v>
      </c>
      <c r="E339" s="26">
        <f>I343</f>
        <v>58679</v>
      </c>
      <c r="F339" s="26">
        <v>162636.85</v>
      </c>
      <c r="G339" s="16" t="s">
        <v>11</v>
      </c>
      <c r="H339" s="16" t="s">
        <v>282</v>
      </c>
      <c r="I339" s="16">
        <v>35687</v>
      </c>
    </row>
    <row r="340" spans="1:9" ht="15.75" customHeight="1">
      <c r="A340" s="13"/>
      <c r="B340" s="7"/>
      <c r="C340" s="7"/>
      <c r="D340" s="9"/>
      <c r="E340" s="9"/>
      <c r="F340" s="9"/>
      <c r="G340" s="7" t="s">
        <v>13</v>
      </c>
      <c r="H340" s="7" t="s">
        <v>283</v>
      </c>
      <c r="I340" s="7">
        <v>3840</v>
      </c>
    </row>
    <row r="341" spans="1:9" ht="16.5" customHeight="1">
      <c r="A341" s="13"/>
      <c r="B341" s="7"/>
      <c r="C341" s="7"/>
      <c r="D341" s="9"/>
      <c r="E341" s="9"/>
      <c r="F341" s="9"/>
      <c r="G341" s="7" t="s">
        <v>39</v>
      </c>
      <c r="H341" s="7" t="s">
        <v>59</v>
      </c>
      <c r="I341" s="7">
        <v>19152</v>
      </c>
    </row>
    <row r="342" spans="1:9" ht="18.75" customHeight="1">
      <c r="A342" s="13"/>
      <c r="B342" s="7"/>
      <c r="C342" s="7"/>
      <c r="D342" s="9"/>
      <c r="E342" s="9"/>
      <c r="F342" s="9"/>
      <c r="G342" s="7" t="s">
        <v>17</v>
      </c>
      <c r="H342" s="7"/>
      <c r="I342" s="7"/>
    </row>
    <row r="343" spans="1:9" ht="15" customHeight="1">
      <c r="A343" s="13"/>
      <c r="B343" s="7"/>
      <c r="C343" s="7"/>
      <c r="D343" s="9"/>
      <c r="E343" s="9"/>
      <c r="F343" s="9"/>
      <c r="G343" s="9" t="s">
        <v>229</v>
      </c>
      <c r="H343" s="7"/>
      <c r="I343" s="9">
        <f>SUM(I339:I342)</f>
        <v>58679</v>
      </c>
    </row>
    <row r="344" spans="1:9" ht="15" customHeight="1">
      <c r="A344" s="13"/>
      <c r="B344" s="7"/>
      <c r="C344" s="7"/>
      <c r="D344" s="9"/>
      <c r="E344" s="9"/>
      <c r="F344" s="9"/>
      <c r="G344" s="7" t="s">
        <v>284</v>
      </c>
      <c r="H344" s="7" t="s">
        <v>285</v>
      </c>
      <c r="I344" s="7">
        <v>3820</v>
      </c>
    </row>
    <row r="345" spans="1:9" ht="16.5" customHeight="1">
      <c r="A345" s="13"/>
      <c r="B345" s="7"/>
      <c r="C345" s="7"/>
      <c r="D345" s="9"/>
      <c r="E345" s="9"/>
      <c r="F345" s="9"/>
      <c r="G345" s="7" t="s">
        <v>286</v>
      </c>
      <c r="H345" s="7" t="s">
        <v>287</v>
      </c>
      <c r="I345" s="7">
        <v>7450</v>
      </c>
    </row>
    <row r="346" spans="1:9" ht="15" customHeight="1">
      <c r="A346" s="13"/>
      <c r="B346" s="7"/>
      <c r="C346" s="7"/>
      <c r="D346" s="9"/>
      <c r="E346" s="9"/>
      <c r="F346" s="9"/>
      <c r="G346" s="7" t="s">
        <v>288</v>
      </c>
      <c r="H346" s="7"/>
      <c r="I346" s="7"/>
    </row>
    <row r="347" spans="1:9" ht="15" customHeight="1">
      <c r="A347" s="13"/>
      <c r="B347" s="7"/>
      <c r="C347" s="7"/>
      <c r="D347" s="9"/>
      <c r="E347" s="9"/>
      <c r="F347" s="9"/>
      <c r="G347" s="7"/>
      <c r="H347" s="7"/>
      <c r="I347" s="7"/>
    </row>
    <row r="348" spans="1:9" ht="15" customHeight="1">
      <c r="A348" s="13"/>
      <c r="B348" s="7"/>
      <c r="C348" s="7"/>
      <c r="D348" s="9"/>
      <c r="E348" s="9"/>
      <c r="F348" s="9"/>
      <c r="G348" s="7"/>
      <c r="H348" s="7"/>
      <c r="I348" s="7"/>
    </row>
    <row r="349" spans="1:9" ht="15" customHeight="1">
      <c r="A349" s="13"/>
      <c r="B349" s="7"/>
      <c r="C349" s="7"/>
      <c r="D349" s="9"/>
      <c r="E349" s="9"/>
      <c r="F349" s="9"/>
      <c r="G349" s="14" t="s">
        <v>99</v>
      </c>
      <c r="H349" s="48"/>
      <c r="I349" s="9">
        <f>SUM(I344:I348)</f>
        <v>11270</v>
      </c>
    </row>
    <row r="350" spans="1:9" ht="15.75" customHeight="1">
      <c r="A350" s="13"/>
      <c r="B350" s="23"/>
      <c r="C350" s="21"/>
      <c r="D350" s="9"/>
      <c r="E350" s="9"/>
      <c r="F350" s="9"/>
      <c r="G350" s="14" t="s">
        <v>195</v>
      </c>
      <c r="H350" s="21"/>
      <c r="I350" s="9">
        <f>I343+I349</f>
        <v>69949</v>
      </c>
    </row>
    <row r="351" spans="1:9" ht="16.5" customHeight="1">
      <c r="A351" s="22" t="s">
        <v>289</v>
      </c>
      <c r="B351" s="16">
        <v>1991</v>
      </c>
      <c r="C351" s="16">
        <v>180</v>
      </c>
      <c r="D351" s="26">
        <v>705236.39</v>
      </c>
      <c r="E351" s="26">
        <f>I355</f>
        <v>62038</v>
      </c>
      <c r="F351" s="26">
        <v>643198.39</v>
      </c>
      <c r="G351" s="18" t="s">
        <v>11</v>
      </c>
      <c r="H351" s="18" t="s">
        <v>290</v>
      </c>
      <c r="I351" s="16">
        <v>41808</v>
      </c>
    </row>
    <row r="352" spans="1:9" ht="15.75" customHeight="1">
      <c r="A352" s="13"/>
      <c r="B352" s="7"/>
      <c r="C352" s="7"/>
      <c r="D352" s="9"/>
      <c r="E352" s="9"/>
      <c r="F352" s="9"/>
      <c r="G352" s="10" t="s">
        <v>13</v>
      </c>
      <c r="H352" s="10" t="s">
        <v>291</v>
      </c>
      <c r="I352" s="7">
        <v>8640</v>
      </c>
    </row>
    <row r="353" spans="1:9" ht="16.5" customHeight="1">
      <c r="A353" s="13"/>
      <c r="B353" s="7"/>
      <c r="C353" s="7"/>
      <c r="D353" s="9"/>
      <c r="E353" s="9"/>
      <c r="F353" s="9"/>
      <c r="G353" s="10" t="s">
        <v>39</v>
      </c>
      <c r="H353" s="10" t="s">
        <v>59</v>
      </c>
      <c r="I353" s="7">
        <v>11590</v>
      </c>
    </row>
    <row r="354" spans="1:9" ht="18.75" customHeight="1">
      <c r="A354" s="13"/>
      <c r="B354" s="7"/>
      <c r="C354" s="7"/>
      <c r="D354" s="9"/>
      <c r="E354" s="9"/>
      <c r="F354" s="9"/>
      <c r="G354" s="10" t="s">
        <v>17</v>
      </c>
      <c r="H354" s="10"/>
      <c r="I354" s="7"/>
    </row>
    <row r="355" spans="1:9" ht="15" customHeight="1">
      <c r="A355" s="13"/>
      <c r="B355" s="7"/>
      <c r="C355" s="7"/>
      <c r="D355" s="9"/>
      <c r="E355" s="9"/>
      <c r="F355" s="9"/>
      <c r="G355" s="14" t="s">
        <v>19</v>
      </c>
      <c r="H355" s="5"/>
      <c r="I355" s="9">
        <f>SUM(I351:I354)</f>
        <v>62038</v>
      </c>
    </row>
    <row r="356" spans="1:9" ht="15" customHeight="1">
      <c r="A356" s="13"/>
      <c r="B356" s="7"/>
      <c r="C356" s="7"/>
      <c r="D356" s="9"/>
      <c r="E356" s="9"/>
      <c r="F356" s="9"/>
      <c r="G356" s="10" t="s">
        <v>292</v>
      </c>
      <c r="H356" s="10" t="s">
        <v>293</v>
      </c>
      <c r="I356" s="7">
        <v>167500</v>
      </c>
    </row>
    <row r="357" spans="1:9" ht="16.5" customHeight="1">
      <c r="A357" s="13"/>
      <c r="B357" s="7"/>
      <c r="C357" s="7"/>
      <c r="D357" s="9"/>
      <c r="E357" s="9"/>
      <c r="F357" s="9"/>
      <c r="G357" s="10" t="s">
        <v>20</v>
      </c>
      <c r="H357" s="10" t="s">
        <v>294</v>
      </c>
      <c r="I357" s="7">
        <v>11700</v>
      </c>
    </row>
    <row r="358" spans="1:9" ht="16.5" customHeight="1">
      <c r="A358" s="25"/>
      <c r="B358" s="25"/>
      <c r="C358" s="25"/>
      <c r="D358" s="28"/>
      <c r="E358" s="28"/>
      <c r="F358" s="28"/>
      <c r="G358" s="29" t="s">
        <v>295</v>
      </c>
      <c r="H358" s="53"/>
      <c r="I358" s="34"/>
    </row>
    <row r="359" spans="1:9" ht="15" customHeight="1">
      <c r="A359" s="25"/>
      <c r="B359" s="25"/>
      <c r="C359" s="25"/>
      <c r="D359" s="28"/>
      <c r="E359" s="28"/>
      <c r="F359" s="28"/>
      <c r="G359" s="29"/>
      <c r="H359" s="10" t="s">
        <v>296</v>
      </c>
      <c r="I359" s="7">
        <v>16800</v>
      </c>
    </row>
    <row r="360" spans="1:9" ht="16.5" customHeight="1">
      <c r="A360" s="13"/>
      <c r="B360" s="7"/>
      <c r="C360" s="7"/>
      <c r="D360" s="9"/>
      <c r="E360" s="9"/>
      <c r="F360" s="9"/>
      <c r="G360" s="29" t="s">
        <v>297</v>
      </c>
      <c r="H360" s="54"/>
      <c r="I360" s="55"/>
    </row>
    <row r="361" spans="1:9" ht="15" customHeight="1">
      <c r="A361" s="13"/>
      <c r="B361" s="7"/>
      <c r="C361" s="7"/>
      <c r="D361" s="9"/>
      <c r="E361" s="9"/>
      <c r="F361" s="9"/>
      <c r="G361" s="29"/>
      <c r="H361" s="10" t="s">
        <v>298</v>
      </c>
      <c r="I361" s="7">
        <v>9640</v>
      </c>
    </row>
    <row r="362" spans="1:9" ht="15" customHeight="1">
      <c r="A362" s="13"/>
      <c r="B362" s="7"/>
      <c r="C362" s="7"/>
      <c r="D362" s="9"/>
      <c r="E362" s="9"/>
      <c r="F362" s="9"/>
      <c r="G362" s="52" t="s">
        <v>299</v>
      </c>
      <c r="H362" s="10" t="s">
        <v>202</v>
      </c>
      <c r="I362" s="7">
        <v>72560</v>
      </c>
    </row>
    <row r="363" spans="1:9" ht="15" customHeight="1">
      <c r="A363" s="13"/>
      <c r="B363" s="7"/>
      <c r="C363" s="7"/>
      <c r="D363" s="9"/>
      <c r="E363" s="9"/>
      <c r="F363" s="9"/>
      <c r="G363" s="52" t="s">
        <v>300</v>
      </c>
      <c r="H363" s="10" t="s">
        <v>301</v>
      </c>
      <c r="I363" s="7">
        <v>41600</v>
      </c>
    </row>
    <row r="364" spans="1:9" ht="15" customHeight="1">
      <c r="A364" s="13"/>
      <c r="B364" s="7"/>
      <c r="C364" s="7"/>
      <c r="D364" s="9"/>
      <c r="E364" s="9"/>
      <c r="F364" s="9"/>
      <c r="G364" s="52" t="s">
        <v>302</v>
      </c>
      <c r="H364" s="10" t="s">
        <v>303</v>
      </c>
      <c r="I364" s="7">
        <v>108708</v>
      </c>
    </row>
    <row r="365" spans="1:9" ht="15" customHeight="1">
      <c r="A365" s="13"/>
      <c r="B365" s="7"/>
      <c r="C365" s="7"/>
      <c r="D365" s="9"/>
      <c r="E365" s="9"/>
      <c r="F365" s="9"/>
      <c r="G365" s="29" t="s">
        <v>63</v>
      </c>
      <c r="H365" s="18"/>
      <c r="I365" s="16">
        <v>12152</v>
      </c>
    </row>
    <row r="366" spans="1:9" ht="15" customHeight="1">
      <c r="A366" s="13"/>
      <c r="B366" s="7"/>
      <c r="C366" s="7"/>
      <c r="D366" s="9"/>
      <c r="E366" s="9"/>
      <c r="F366" s="9"/>
      <c r="G366" s="10" t="s">
        <v>288</v>
      </c>
      <c r="H366" s="10"/>
      <c r="I366" s="7"/>
    </row>
    <row r="367" spans="1:9" ht="15" customHeight="1">
      <c r="A367" s="13"/>
      <c r="B367" s="7"/>
      <c r="C367" s="7"/>
      <c r="D367" s="9"/>
      <c r="E367" s="9"/>
      <c r="F367" s="9"/>
      <c r="G367" s="14" t="s">
        <v>99</v>
      </c>
      <c r="H367" s="41"/>
      <c r="I367" s="9">
        <f>SUM(I356:I365)</f>
        <v>440660</v>
      </c>
    </row>
    <row r="368" spans="1:9" ht="15.75" customHeight="1">
      <c r="A368" s="13"/>
      <c r="B368" s="23"/>
      <c r="C368" s="21"/>
      <c r="D368" s="9"/>
      <c r="E368" s="9"/>
      <c r="F368" s="9"/>
      <c r="G368" s="14" t="s">
        <v>195</v>
      </c>
      <c r="H368" s="21"/>
      <c r="I368" s="9">
        <f>I355+I367</f>
        <v>502698</v>
      </c>
    </row>
    <row r="369" spans="1:9" ht="16.5" customHeight="1">
      <c r="A369" s="22" t="s">
        <v>304</v>
      </c>
      <c r="B369" s="16">
        <v>1973</v>
      </c>
      <c r="C369" s="16">
        <v>90</v>
      </c>
      <c r="D369" s="26">
        <v>140184.72</v>
      </c>
      <c r="E369" s="26">
        <f>I372</f>
        <v>65507</v>
      </c>
      <c r="F369" s="26">
        <v>74677.72</v>
      </c>
      <c r="G369" s="18" t="s">
        <v>305</v>
      </c>
      <c r="H369" s="18" t="s">
        <v>40</v>
      </c>
      <c r="I369" s="20">
        <v>5590</v>
      </c>
    </row>
    <row r="370" spans="1:9" ht="15.75" customHeight="1">
      <c r="A370" s="23"/>
      <c r="B370" s="7"/>
      <c r="C370" s="7"/>
      <c r="D370" s="24"/>
      <c r="E370" s="9"/>
      <c r="F370" s="24"/>
      <c r="G370" s="10" t="s">
        <v>11</v>
      </c>
      <c r="H370" s="10" t="s">
        <v>306</v>
      </c>
      <c r="I370" s="12">
        <v>47572</v>
      </c>
    </row>
    <row r="371" spans="1:9" ht="16.5" customHeight="1">
      <c r="A371" s="13"/>
      <c r="B371" s="7"/>
      <c r="C371" s="7"/>
      <c r="D371" s="24"/>
      <c r="E371" s="24"/>
      <c r="F371" s="24"/>
      <c r="G371" s="10" t="s">
        <v>13</v>
      </c>
      <c r="H371" s="10" t="s">
        <v>307</v>
      </c>
      <c r="I371" s="12">
        <v>12345</v>
      </c>
    </row>
    <row r="372" spans="1:9" ht="18.75" customHeight="1">
      <c r="A372" s="13"/>
      <c r="B372" s="7"/>
      <c r="C372" s="7"/>
      <c r="D372" s="24"/>
      <c r="E372" s="24"/>
      <c r="F372" s="24"/>
      <c r="G372" s="10" t="s">
        <v>308</v>
      </c>
      <c r="H372" s="10"/>
      <c r="I372" s="9">
        <f>SUM(I369:I371)</f>
        <v>65507</v>
      </c>
    </row>
    <row r="373" spans="1:9" ht="15" customHeight="1">
      <c r="A373" s="13"/>
      <c r="B373" s="7"/>
      <c r="C373" s="7"/>
      <c r="D373" s="24"/>
      <c r="E373" s="24"/>
      <c r="F373" s="24"/>
      <c r="G373" s="10" t="s">
        <v>309</v>
      </c>
      <c r="H373" s="10" t="s">
        <v>143</v>
      </c>
      <c r="I373" s="7">
        <v>12000</v>
      </c>
    </row>
    <row r="374" spans="1:9" ht="15" customHeight="1">
      <c r="A374" s="13"/>
      <c r="B374" s="7"/>
      <c r="C374" s="7"/>
      <c r="D374" s="24"/>
      <c r="E374" s="24"/>
      <c r="F374" s="24"/>
      <c r="G374" s="10" t="s">
        <v>310</v>
      </c>
      <c r="H374" s="10" t="s">
        <v>311</v>
      </c>
      <c r="I374" s="7">
        <v>9540</v>
      </c>
    </row>
    <row r="375" spans="1:9" ht="16.5" customHeight="1">
      <c r="A375" s="13"/>
      <c r="B375" s="7"/>
      <c r="C375" s="7"/>
      <c r="D375" s="24"/>
      <c r="E375" s="24"/>
      <c r="F375" s="24"/>
      <c r="G375" s="10" t="s">
        <v>312</v>
      </c>
      <c r="H375" s="10" t="s">
        <v>313</v>
      </c>
      <c r="I375" s="7">
        <v>23900</v>
      </c>
    </row>
    <row r="376" spans="1:9" ht="15" customHeight="1">
      <c r="A376" s="13"/>
      <c r="B376" s="7"/>
      <c r="C376" s="7"/>
      <c r="D376" s="24"/>
      <c r="E376" s="24"/>
      <c r="F376" s="24"/>
      <c r="G376" s="10" t="s">
        <v>314</v>
      </c>
      <c r="H376" s="10" t="s">
        <v>315</v>
      </c>
      <c r="I376" s="7">
        <v>37200</v>
      </c>
    </row>
    <row r="377" spans="1:9" ht="15" customHeight="1">
      <c r="A377" s="13"/>
      <c r="B377" s="7"/>
      <c r="C377" s="7"/>
      <c r="D377" s="24"/>
      <c r="E377" s="24"/>
      <c r="F377" s="24"/>
      <c r="G377" s="10" t="s">
        <v>20</v>
      </c>
      <c r="H377" s="10" t="s">
        <v>316</v>
      </c>
      <c r="I377" s="7">
        <v>19936</v>
      </c>
    </row>
    <row r="378" spans="1:9" ht="15" customHeight="1">
      <c r="A378" s="13"/>
      <c r="B378" s="7"/>
      <c r="C378" s="7"/>
      <c r="D378" s="24"/>
      <c r="E378" s="24"/>
      <c r="F378" s="24"/>
      <c r="G378" s="10"/>
      <c r="H378" s="10"/>
      <c r="I378" s="7"/>
    </row>
    <row r="379" spans="1:9" ht="15" customHeight="1">
      <c r="A379" s="13"/>
      <c r="B379" s="7"/>
      <c r="C379" s="7"/>
      <c r="D379" s="24"/>
      <c r="E379" s="24"/>
      <c r="F379" s="24"/>
      <c r="G379" s="56" t="s">
        <v>99</v>
      </c>
      <c r="H379" s="18"/>
      <c r="I379" s="26">
        <f>SUM(I373:I378)</f>
        <v>102576</v>
      </c>
    </row>
    <row r="380" spans="1:9" ht="15.75" customHeight="1">
      <c r="A380" s="13"/>
      <c r="B380" s="23"/>
      <c r="C380" s="21"/>
      <c r="D380" s="9"/>
      <c r="E380" s="9"/>
      <c r="F380" s="9"/>
      <c r="G380" s="14" t="s">
        <v>195</v>
      </c>
      <c r="H380" s="21"/>
      <c r="I380" s="9">
        <f>I372+I379</f>
        <v>168083</v>
      </c>
    </row>
    <row r="381" spans="1:9" ht="16.5" customHeight="1">
      <c r="A381" s="57" t="s">
        <v>317</v>
      </c>
      <c r="B381" s="58">
        <v>1940</v>
      </c>
      <c r="C381" s="58">
        <v>41</v>
      </c>
      <c r="D381" s="59">
        <v>120164.74</v>
      </c>
      <c r="E381" s="59">
        <f>I385</f>
        <v>64565</v>
      </c>
      <c r="F381" s="59">
        <v>55599.74</v>
      </c>
      <c r="G381" s="60" t="s">
        <v>11</v>
      </c>
      <c r="H381" s="60" t="s">
        <v>318</v>
      </c>
      <c r="I381" s="61">
        <v>19408</v>
      </c>
    </row>
    <row r="382" spans="1:9" ht="16.5" customHeight="1">
      <c r="A382" s="59">
        <v>38</v>
      </c>
      <c r="B382" s="58"/>
      <c r="C382" s="58"/>
      <c r="D382" s="59"/>
      <c r="E382" s="59"/>
      <c r="F382" s="59"/>
      <c r="G382" s="60" t="s">
        <v>13</v>
      </c>
      <c r="H382" s="62" t="s">
        <v>319</v>
      </c>
      <c r="I382" s="61">
        <v>7200</v>
      </c>
    </row>
    <row r="383" spans="1:9" ht="18.75" customHeight="1">
      <c r="A383" s="13"/>
      <c r="B383" s="7"/>
      <c r="C383" s="7"/>
      <c r="D383" s="9"/>
      <c r="E383" s="9"/>
      <c r="F383" s="9"/>
      <c r="G383" s="10" t="s">
        <v>39</v>
      </c>
      <c r="H383" s="10" t="s">
        <v>320</v>
      </c>
      <c r="I383" s="12">
        <v>11180</v>
      </c>
    </row>
    <row r="384" spans="1:9" ht="15" customHeight="1">
      <c r="A384" s="13"/>
      <c r="B384" s="7"/>
      <c r="C384" s="7"/>
      <c r="D384" s="9"/>
      <c r="E384" s="9"/>
      <c r="F384" s="9"/>
      <c r="G384" s="10" t="s">
        <v>17</v>
      </c>
      <c r="H384" s="11" t="s">
        <v>321</v>
      </c>
      <c r="I384" s="12">
        <v>26777</v>
      </c>
    </row>
    <row r="385" spans="1:9" ht="15" customHeight="1">
      <c r="A385" s="13"/>
      <c r="B385" s="7"/>
      <c r="C385" s="7"/>
      <c r="D385" s="9"/>
      <c r="E385" s="9"/>
      <c r="F385" s="9"/>
      <c r="G385" s="14" t="s">
        <v>60</v>
      </c>
      <c r="H385" s="31"/>
      <c r="I385" s="9">
        <f>SUM(I381:I384)</f>
        <v>64565</v>
      </c>
    </row>
    <row r="386" spans="1:9" ht="30" customHeight="1">
      <c r="A386" s="13"/>
      <c r="B386" s="7"/>
      <c r="C386" s="7"/>
      <c r="D386" s="9"/>
      <c r="E386" s="9"/>
      <c r="F386" s="9"/>
      <c r="G386" s="10" t="s">
        <v>322</v>
      </c>
      <c r="H386" s="10" t="s">
        <v>298</v>
      </c>
      <c r="I386" s="12">
        <v>11264</v>
      </c>
    </row>
    <row r="387" spans="1:9" ht="15" customHeight="1">
      <c r="A387" s="13"/>
      <c r="B387" s="7"/>
      <c r="C387" s="7"/>
      <c r="D387" s="9"/>
      <c r="E387" s="9"/>
      <c r="F387" s="9"/>
      <c r="G387" s="10" t="s">
        <v>65</v>
      </c>
      <c r="H387" s="10" t="s">
        <v>108</v>
      </c>
      <c r="I387" s="12">
        <v>3600</v>
      </c>
    </row>
    <row r="388" spans="1:9" ht="29.25" customHeight="1">
      <c r="A388" s="13"/>
      <c r="B388" s="7"/>
      <c r="C388" s="7"/>
      <c r="D388" s="9"/>
      <c r="E388" s="9"/>
      <c r="F388" s="9"/>
      <c r="G388" s="10"/>
      <c r="H388" s="10"/>
      <c r="I388" s="12"/>
    </row>
    <row r="389" spans="1:9" ht="31.5" customHeight="1">
      <c r="A389" s="13"/>
      <c r="B389" s="7"/>
      <c r="C389" s="7"/>
      <c r="D389" s="9"/>
      <c r="E389" s="9"/>
      <c r="F389" s="9"/>
      <c r="G389" s="25" t="s">
        <v>323</v>
      </c>
      <c r="H389" s="16" t="s">
        <v>324</v>
      </c>
      <c r="I389" s="20">
        <v>38725</v>
      </c>
    </row>
    <row r="390" spans="1:9" ht="18.75" customHeight="1">
      <c r="A390" s="13"/>
      <c r="B390" s="7"/>
      <c r="C390" s="7"/>
      <c r="D390" s="9"/>
      <c r="E390" s="9"/>
      <c r="F390" s="9"/>
      <c r="G390" s="56" t="s">
        <v>99</v>
      </c>
      <c r="H390" s="16"/>
      <c r="I390" s="26">
        <f>SUM(I386:I389)</f>
        <v>53589</v>
      </c>
    </row>
    <row r="391" spans="1:9" ht="15.75" customHeight="1">
      <c r="A391" s="13"/>
      <c r="B391" s="23"/>
      <c r="C391" s="21"/>
      <c r="D391" s="9"/>
      <c r="E391" s="9"/>
      <c r="F391" s="9"/>
      <c r="G391" s="14" t="s">
        <v>195</v>
      </c>
      <c r="H391" s="21"/>
      <c r="I391" s="9">
        <f>I385+I390</f>
        <v>118154</v>
      </c>
    </row>
    <row r="392" spans="1:9" ht="16.5" customHeight="1">
      <c r="A392" s="22" t="s">
        <v>317</v>
      </c>
      <c r="B392" s="16">
        <v>1979</v>
      </c>
      <c r="C392" s="16">
        <v>59</v>
      </c>
      <c r="D392" s="17">
        <v>252975.07</v>
      </c>
      <c r="E392" s="26">
        <f>I396</f>
        <v>53205</v>
      </c>
      <c r="F392" s="17">
        <v>199770.07</v>
      </c>
      <c r="G392" s="18" t="s">
        <v>11</v>
      </c>
      <c r="H392" s="18" t="s">
        <v>325</v>
      </c>
      <c r="I392" s="16">
        <v>39845</v>
      </c>
    </row>
    <row r="393" spans="1:9" ht="16.5" customHeight="1">
      <c r="A393" s="27">
        <v>55</v>
      </c>
      <c r="B393" s="7"/>
      <c r="C393" s="7"/>
      <c r="D393" s="7"/>
      <c r="E393" s="7"/>
      <c r="F393" s="7"/>
      <c r="G393" s="10" t="s">
        <v>13</v>
      </c>
      <c r="H393" s="10" t="s">
        <v>326</v>
      </c>
      <c r="I393" s="7">
        <v>2400</v>
      </c>
    </row>
    <row r="394" spans="1:9" ht="18.75" customHeight="1">
      <c r="A394" s="13"/>
      <c r="B394" s="7"/>
      <c r="C394" s="7"/>
      <c r="D394" s="7"/>
      <c r="E394" s="7"/>
      <c r="F394" s="7"/>
      <c r="G394" s="10" t="s">
        <v>39</v>
      </c>
      <c r="H394" s="10" t="s">
        <v>40</v>
      </c>
      <c r="I394" s="7">
        <v>10960</v>
      </c>
    </row>
    <row r="395" spans="1:9" ht="15" customHeight="1">
      <c r="A395" s="13"/>
      <c r="B395" s="7"/>
      <c r="C395" s="7"/>
      <c r="D395" s="7"/>
      <c r="E395" s="7"/>
      <c r="F395" s="7"/>
      <c r="G395" s="10" t="s">
        <v>17</v>
      </c>
      <c r="H395" s="10"/>
      <c r="I395" s="7"/>
    </row>
    <row r="396" spans="1:9" ht="15" customHeight="1">
      <c r="A396" s="13"/>
      <c r="B396" s="7"/>
      <c r="C396" s="7"/>
      <c r="D396" s="21"/>
      <c r="E396" s="21"/>
      <c r="F396" s="21"/>
      <c r="G396" s="14" t="s">
        <v>229</v>
      </c>
      <c r="H396" s="10"/>
      <c r="I396" s="9">
        <f>SUM(I392:I395)</f>
        <v>53205</v>
      </c>
    </row>
    <row r="397" spans="1:9" ht="16.5" customHeight="1">
      <c r="A397" s="13"/>
      <c r="B397" s="7"/>
      <c r="C397" s="7"/>
      <c r="D397" s="7"/>
      <c r="E397" s="7"/>
      <c r="F397" s="7"/>
      <c r="G397" s="10" t="s">
        <v>20</v>
      </c>
      <c r="H397" s="10" t="s">
        <v>327</v>
      </c>
      <c r="I397" s="7">
        <v>14904</v>
      </c>
    </row>
    <row r="398" spans="1:9" ht="33" customHeight="1">
      <c r="A398" s="13"/>
      <c r="B398" s="7"/>
      <c r="C398" s="7"/>
      <c r="D398" s="7"/>
      <c r="E398" s="7"/>
      <c r="F398" s="7"/>
      <c r="G398" s="10" t="s">
        <v>328</v>
      </c>
      <c r="H398" s="10" t="s">
        <v>329</v>
      </c>
      <c r="I398" s="7">
        <v>41163</v>
      </c>
    </row>
    <row r="399" spans="1:9" ht="16.5" customHeight="1">
      <c r="A399" s="13"/>
      <c r="B399" s="7"/>
      <c r="C399" s="7"/>
      <c r="D399" s="7"/>
      <c r="E399" s="7"/>
      <c r="F399" s="7"/>
      <c r="G399" s="10" t="s">
        <v>330</v>
      </c>
      <c r="H399" s="10" t="s">
        <v>128</v>
      </c>
      <c r="I399" s="7">
        <v>3235</v>
      </c>
    </row>
    <row r="400" spans="1:9" ht="16.5" customHeight="1">
      <c r="A400" s="13"/>
      <c r="B400" s="7"/>
      <c r="C400" s="7"/>
      <c r="D400" s="7"/>
      <c r="E400" s="7"/>
      <c r="F400" s="7"/>
      <c r="G400" s="10" t="s">
        <v>331</v>
      </c>
      <c r="H400" s="10" t="s">
        <v>273</v>
      </c>
      <c r="I400" s="7">
        <v>17743</v>
      </c>
    </row>
    <row r="401" spans="1:9" ht="18.75" customHeight="1">
      <c r="A401" s="13"/>
      <c r="B401" s="7"/>
      <c r="C401" s="7"/>
      <c r="D401" s="7"/>
      <c r="E401" s="7"/>
      <c r="F401" s="7"/>
      <c r="G401" s="10" t="s">
        <v>332</v>
      </c>
      <c r="H401" s="10" t="s">
        <v>220</v>
      </c>
      <c r="I401" s="7">
        <v>5123</v>
      </c>
    </row>
    <row r="402" spans="1:9" ht="18.75" customHeight="1">
      <c r="A402" s="13"/>
      <c r="B402" s="7"/>
      <c r="C402" s="7"/>
      <c r="D402" s="7"/>
      <c r="E402" s="7"/>
      <c r="F402" s="7"/>
      <c r="G402" s="14" t="s">
        <v>99</v>
      </c>
      <c r="H402" s="10"/>
      <c r="I402" s="9">
        <f>SUM(I397:I401)</f>
        <v>82168</v>
      </c>
    </row>
    <row r="403" spans="1:9" ht="15.75" customHeight="1">
      <c r="A403" s="13"/>
      <c r="B403" s="23"/>
      <c r="C403" s="21"/>
      <c r="D403" s="21"/>
      <c r="E403" s="21"/>
      <c r="F403" s="21"/>
      <c r="G403" s="14" t="s">
        <v>195</v>
      </c>
      <c r="H403" s="21"/>
      <c r="I403" s="9">
        <f>I396+I402</f>
        <v>135373</v>
      </c>
    </row>
    <row r="404" spans="1:9" ht="16.5" customHeight="1">
      <c r="A404" s="22" t="s">
        <v>317</v>
      </c>
      <c r="B404" s="16">
        <v>1959</v>
      </c>
      <c r="C404" s="16">
        <v>60</v>
      </c>
      <c r="D404" s="17">
        <v>124284.94</v>
      </c>
      <c r="E404" s="17">
        <f>I408</f>
        <v>59953</v>
      </c>
      <c r="F404" s="17">
        <v>64331.94</v>
      </c>
      <c r="G404" s="18" t="s">
        <v>11</v>
      </c>
      <c r="H404" s="18" t="s">
        <v>333</v>
      </c>
      <c r="I404" s="16">
        <v>33653</v>
      </c>
    </row>
    <row r="405" spans="1:9" ht="16.5" customHeight="1">
      <c r="A405" s="27">
        <v>58</v>
      </c>
      <c r="B405" s="7"/>
      <c r="C405" s="7"/>
      <c r="D405" s="7"/>
      <c r="E405" s="7"/>
      <c r="F405" s="7"/>
      <c r="G405" s="10" t="s">
        <v>13</v>
      </c>
      <c r="H405" s="10" t="s">
        <v>334</v>
      </c>
      <c r="I405" s="7">
        <v>2880</v>
      </c>
    </row>
    <row r="406" spans="1:9" ht="18.75" customHeight="1">
      <c r="A406" s="13"/>
      <c r="B406" s="7"/>
      <c r="C406" s="7"/>
      <c r="D406" s="7"/>
      <c r="E406" s="7"/>
      <c r="F406" s="7"/>
      <c r="G406" s="10" t="s">
        <v>120</v>
      </c>
      <c r="H406" s="10" t="s">
        <v>335</v>
      </c>
      <c r="I406" s="7">
        <v>12120</v>
      </c>
    </row>
    <row r="407" spans="1:9" ht="15" customHeight="1">
      <c r="A407" s="38"/>
      <c r="B407" s="38"/>
      <c r="C407" s="38"/>
      <c r="D407" s="38"/>
      <c r="E407" s="38"/>
      <c r="F407" s="38"/>
      <c r="G407" s="40" t="s">
        <v>17</v>
      </c>
      <c r="H407" s="63" t="s">
        <v>336</v>
      </c>
      <c r="I407" s="38">
        <v>11300</v>
      </c>
    </row>
    <row r="408" spans="1:9" ht="16.5" customHeight="1">
      <c r="A408" s="13"/>
      <c r="B408" s="7"/>
      <c r="C408" s="7"/>
      <c r="D408" s="21"/>
      <c r="E408" s="21"/>
      <c r="F408" s="21"/>
      <c r="G408" s="14" t="s">
        <v>19</v>
      </c>
      <c r="H408" s="5"/>
      <c r="I408" s="9">
        <f>SUM(I404:I407)</f>
        <v>59953</v>
      </c>
    </row>
    <row r="409" spans="1:9" ht="18" customHeight="1">
      <c r="A409" s="13"/>
      <c r="B409" s="7"/>
      <c r="C409" s="7"/>
      <c r="D409" s="7"/>
      <c r="E409" s="7"/>
      <c r="F409" s="7"/>
      <c r="G409" s="10" t="s">
        <v>179</v>
      </c>
      <c r="H409" s="10" t="s">
        <v>220</v>
      </c>
      <c r="I409" s="7">
        <v>825</v>
      </c>
    </row>
    <row r="410" spans="1:9" ht="18.75" customHeight="1">
      <c r="A410" s="13"/>
      <c r="B410" s="7"/>
      <c r="C410" s="7"/>
      <c r="D410" s="7"/>
      <c r="E410" s="7"/>
      <c r="F410" s="7"/>
      <c r="G410" s="10"/>
      <c r="H410" s="10"/>
      <c r="I410" s="7"/>
    </row>
    <row r="411" spans="1:9" ht="18.75" customHeight="1">
      <c r="A411" s="13"/>
      <c r="B411" s="7"/>
      <c r="C411" s="7"/>
      <c r="D411" s="7"/>
      <c r="E411" s="7"/>
      <c r="F411" s="7"/>
      <c r="G411" s="14" t="s">
        <v>99</v>
      </c>
      <c r="H411" s="10"/>
      <c r="I411" s="9">
        <f>SUM(I409:I410)</f>
        <v>825</v>
      </c>
    </row>
    <row r="412" spans="1:9" ht="15.75" customHeight="1">
      <c r="A412" s="13"/>
      <c r="B412" s="23"/>
      <c r="C412" s="21"/>
      <c r="D412" s="21"/>
      <c r="E412" s="21"/>
      <c r="F412" s="21"/>
      <c r="G412" s="14" t="s">
        <v>195</v>
      </c>
      <c r="H412" s="21"/>
      <c r="I412" s="9">
        <f>I408+I411</f>
        <v>60778</v>
      </c>
    </row>
    <row r="413" spans="1:9" ht="16.5" customHeight="1">
      <c r="A413" s="22" t="s">
        <v>317</v>
      </c>
      <c r="B413" s="16"/>
      <c r="C413" s="16"/>
      <c r="D413" s="26">
        <v>222562.3</v>
      </c>
      <c r="E413" s="26">
        <f>I416</f>
        <v>35870.71</v>
      </c>
      <c r="F413" s="26">
        <v>186691.59</v>
      </c>
      <c r="G413" s="18" t="s">
        <v>11</v>
      </c>
      <c r="H413" s="18"/>
      <c r="I413" s="16">
        <v>35870.71</v>
      </c>
    </row>
    <row r="414" spans="1:9" ht="16.5" customHeight="1">
      <c r="A414" s="27">
        <v>60</v>
      </c>
      <c r="B414" s="7"/>
      <c r="C414" s="7"/>
      <c r="D414" s="9"/>
      <c r="E414" s="9"/>
      <c r="F414" s="9"/>
      <c r="G414" s="10" t="s">
        <v>13</v>
      </c>
      <c r="H414" s="10"/>
      <c r="I414" s="7"/>
    </row>
    <row r="415" spans="1:9" ht="18.75" customHeight="1">
      <c r="A415" s="13"/>
      <c r="B415" s="7"/>
      <c r="C415" s="7"/>
      <c r="D415" s="9"/>
      <c r="E415" s="9"/>
      <c r="F415" s="9"/>
      <c r="G415" s="10" t="s">
        <v>17</v>
      </c>
      <c r="H415" s="10"/>
      <c r="I415" s="7"/>
    </row>
    <row r="416" spans="1:9" ht="15" customHeight="1">
      <c r="A416" s="13"/>
      <c r="B416" s="7"/>
      <c r="C416" s="7"/>
      <c r="D416" s="9"/>
      <c r="E416" s="9"/>
      <c r="F416" s="9"/>
      <c r="G416" s="14" t="s">
        <v>19</v>
      </c>
      <c r="H416" s="5"/>
      <c r="I416" s="9">
        <f>SUM(I413:I415)</f>
        <v>35870.71</v>
      </c>
    </row>
    <row r="417" spans="1:9" ht="16.5" customHeight="1">
      <c r="A417" s="13"/>
      <c r="B417" s="7"/>
      <c r="C417" s="7"/>
      <c r="D417" s="9"/>
      <c r="E417" s="9"/>
      <c r="F417" s="9"/>
      <c r="G417" s="10" t="s">
        <v>337</v>
      </c>
      <c r="H417" s="10" t="s">
        <v>338</v>
      </c>
      <c r="I417" s="7">
        <v>14120</v>
      </c>
    </row>
    <row r="418" spans="1:9" ht="18" customHeight="1">
      <c r="A418" s="13"/>
      <c r="B418" s="7"/>
      <c r="C418" s="7"/>
      <c r="D418" s="9"/>
      <c r="E418" s="9"/>
      <c r="F418" s="9"/>
      <c r="G418" s="10" t="s">
        <v>20</v>
      </c>
      <c r="H418" s="10" t="s">
        <v>339</v>
      </c>
      <c r="I418" s="7">
        <v>14256</v>
      </c>
    </row>
    <row r="419" spans="1:9" ht="18.75" customHeight="1">
      <c r="A419" s="13"/>
      <c r="B419" s="7"/>
      <c r="C419" s="7"/>
      <c r="D419" s="9"/>
      <c r="E419" s="9"/>
      <c r="F419" s="9"/>
      <c r="G419" s="14" t="s">
        <v>99</v>
      </c>
      <c r="H419" s="10"/>
      <c r="I419" s="9">
        <f>SUM(I417:I418)</f>
        <v>28376</v>
      </c>
    </row>
    <row r="420" spans="1:9" ht="15.75" customHeight="1">
      <c r="A420" s="13"/>
      <c r="B420" s="23"/>
      <c r="C420" s="21"/>
      <c r="D420" s="9"/>
      <c r="E420" s="9"/>
      <c r="F420" s="9"/>
      <c r="G420" s="14" t="s">
        <v>195</v>
      </c>
      <c r="H420" s="21"/>
      <c r="I420" s="9">
        <f>I416+I419</f>
        <v>64246.71</v>
      </c>
    </row>
    <row r="421" spans="1:9" ht="16.5" customHeight="1">
      <c r="A421" s="22" t="s">
        <v>317</v>
      </c>
      <c r="B421" s="16">
        <v>1962</v>
      </c>
      <c r="C421" s="16">
        <v>40</v>
      </c>
      <c r="D421" s="26">
        <v>162369.26</v>
      </c>
      <c r="E421" s="26">
        <f>I425</f>
        <v>21692</v>
      </c>
      <c r="F421" s="26">
        <v>140677.26</v>
      </c>
      <c r="G421" s="18" t="s">
        <v>11</v>
      </c>
      <c r="H421" s="18"/>
      <c r="I421" s="16">
        <v>8580</v>
      </c>
    </row>
    <row r="422" spans="1:9" ht="16.5" customHeight="1">
      <c r="A422" s="27">
        <v>65</v>
      </c>
      <c r="B422" s="7"/>
      <c r="C422" s="7"/>
      <c r="D422" s="9"/>
      <c r="E422" s="9"/>
      <c r="F422" s="9"/>
      <c r="G422" s="10" t="s">
        <v>13</v>
      </c>
      <c r="H422" s="10"/>
      <c r="I422" s="7">
        <v>2112</v>
      </c>
    </row>
    <row r="423" spans="1:9" ht="18.75" customHeight="1">
      <c r="A423" s="13"/>
      <c r="B423" s="7"/>
      <c r="C423" s="7"/>
      <c r="D423" s="9"/>
      <c r="E423" s="9"/>
      <c r="F423" s="9"/>
      <c r="G423" s="10" t="s">
        <v>120</v>
      </c>
      <c r="H423" s="10"/>
      <c r="I423" s="7">
        <v>11000</v>
      </c>
    </row>
    <row r="424" spans="1:9" ht="15" customHeight="1">
      <c r="A424" s="13"/>
      <c r="B424" s="7"/>
      <c r="C424" s="7"/>
      <c r="D424" s="9"/>
      <c r="E424" s="9"/>
      <c r="F424" s="9"/>
      <c r="G424" s="10" t="s">
        <v>17</v>
      </c>
      <c r="H424" s="10"/>
      <c r="I424" s="7"/>
    </row>
    <row r="425" spans="1:9" ht="16.5" customHeight="1">
      <c r="A425" s="13"/>
      <c r="B425" s="7"/>
      <c r="C425" s="7"/>
      <c r="D425" s="9"/>
      <c r="E425" s="9"/>
      <c r="F425" s="9"/>
      <c r="G425" s="14" t="s">
        <v>19</v>
      </c>
      <c r="H425" s="5"/>
      <c r="I425" s="9">
        <f>SUM(I421:I424)</f>
        <v>21692</v>
      </c>
    </row>
    <row r="426" spans="1:9" ht="18" customHeight="1">
      <c r="A426" s="13"/>
      <c r="B426" s="7"/>
      <c r="C426" s="7"/>
      <c r="D426" s="9"/>
      <c r="E426" s="9"/>
      <c r="F426" s="9"/>
      <c r="G426" s="10" t="s">
        <v>340</v>
      </c>
      <c r="H426" s="10" t="s">
        <v>341</v>
      </c>
      <c r="I426" s="7">
        <v>27509</v>
      </c>
    </row>
    <row r="427" spans="1:9" ht="18.75" customHeight="1">
      <c r="A427" s="13"/>
      <c r="B427" s="7"/>
      <c r="C427" s="7"/>
      <c r="D427" s="9"/>
      <c r="E427" s="9"/>
      <c r="F427" s="9"/>
      <c r="G427" s="10" t="s">
        <v>193</v>
      </c>
      <c r="H427" s="10"/>
      <c r="I427" s="7"/>
    </row>
    <row r="428" spans="1:9" ht="18.75" customHeight="1">
      <c r="A428" s="13"/>
      <c r="B428" s="7"/>
      <c r="C428" s="7"/>
      <c r="D428" s="9"/>
      <c r="E428" s="9"/>
      <c r="F428" s="9"/>
      <c r="G428" s="14" t="s">
        <v>342</v>
      </c>
      <c r="H428" s="10"/>
      <c r="I428" s="9">
        <f>SUM(I426:I427)</f>
        <v>27509</v>
      </c>
    </row>
    <row r="429" spans="1:9" ht="15.75" customHeight="1">
      <c r="A429" s="13"/>
      <c r="B429" s="23"/>
      <c r="C429" s="21"/>
      <c r="D429" s="9"/>
      <c r="E429" s="9"/>
      <c r="F429" s="9"/>
      <c r="G429" s="14" t="s">
        <v>195</v>
      </c>
      <c r="H429" s="21"/>
      <c r="I429" s="9">
        <f>I425+I428</f>
        <v>49201</v>
      </c>
    </row>
    <row r="430" spans="1:9" ht="16.5" customHeight="1">
      <c r="A430" s="22" t="s">
        <v>343</v>
      </c>
      <c r="B430" s="16"/>
      <c r="C430" s="16"/>
      <c r="D430" s="17">
        <v>117129.68</v>
      </c>
      <c r="E430" s="26">
        <f>I434</f>
        <v>44105</v>
      </c>
      <c r="F430" s="17">
        <v>73024.68</v>
      </c>
      <c r="G430" s="18" t="s">
        <v>11</v>
      </c>
      <c r="H430" s="18" t="s">
        <v>12</v>
      </c>
      <c r="I430" s="16">
        <v>31315</v>
      </c>
    </row>
    <row r="431" spans="1:9" ht="15.75" customHeight="1">
      <c r="A431" s="27">
        <v>22</v>
      </c>
      <c r="B431" s="7"/>
      <c r="C431" s="7"/>
      <c r="D431" s="7"/>
      <c r="E431" s="7"/>
      <c r="F431" s="7"/>
      <c r="G431" s="10" t="s">
        <v>13</v>
      </c>
      <c r="H431" s="10" t="s">
        <v>344</v>
      </c>
      <c r="I431" s="7">
        <v>7200</v>
      </c>
    </row>
    <row r="432" spans="1:9" ht="15.75" customHeight="1">
      <c r="A432" s="64"/>
      <c r="B432" s="34"/>
      <c r="C432" s="34"/>
      <c r="D432" s="34"/>
      <c r="E432" s="34"/>
      <c r="F432" s="34"/>
      <c r="G432" s="53" t="s">
        <v>39</v>
      </c>
      <c r="H432" s="53" t="s">
        <v>40</v>
      </c>
      <c r="I432" s="34">
        <v>5590</v>
      </c>
    </row>
    <row r="433" spans="1:9" ht="15.75" customHeight="1">
      <c r="A433" s="58"/>
      <c r="B433" s="58"/>
      <c r="C433" s="58"/>
      <c r="D433" s="58"/>
      <c r="E433" s="58"/>
      <c r="F433" s="58"/>
      <c r="G433" s="60" t="s">
        <v>17</v>
      </c>
      <c r="H433" s="60" t="s">
        <v>345</v>
      </c>
      <c r="I433" s="58"/>
    </row>
    <row r="434" spans="1:9" ht="15.75" customHeight="1">
      <c r="A434" s="13"/>
      <c r="B434" s="7"/>
      <c r="C434" s="7"/>
      <c r="D434" s="21"/>
      <c r="E434" s="21"/>
      <c r="F434" s="21"/>
      <c r="G434" s="31" t="s">
        <v>229</v>
      </c>
      <c r="H434" s="10"/>
      <c r="I434" s="9">
        <f>SUM(I430:I433)</f>
        <v>44105</v>
      </c>
    </row>
    <row r="435" spans="1:9" ht="15.75" customHeight="1">
      <c r="A435" s="13"/>
      <c r="B435" s="7"/>
      <c r="C435" s="7"/>
      <c r="D435" s="7"/>
      <c r="E435" s="7"/>
      <c r="F435" s="7"/>
      <c r="G435" s="10" t="s">
        <v>346</v>
      </c>
      <c r="H435" s="10" t="s">
        <v>347</v>
      </c>
      <c r="I435" s="7">
        <v>68250</v>
      </c>
    </row>
    <row r="436" spans="1:9" ht="15.75" customHeight="1">
      <c r="A436" s="13"/>
      <c r="B436" s="7"/>
      <c r="C436" s="7"/>
      <c r="D436" s="7"/>
      <c r="E436" s="7"/>
      <c r="F436" s="7"/>
      <c r="G436" s="10"/>
      <c r="H436" s="10"/>
      <c r="I436" s="7"/>
    </row>
    <row r="437" spans="1:9" ht="15.75" customHeight="1">
      <c r="A437" s="13"/>
      <c r="B437" s="7"/>
      <c r="C437" s="7"/>
      <c r="D437" s="7"/>
      <c r="E437" s="7"/>
      <c r="F437" s="7"/>
      <c r="G437" s="29" t="s">
        <v>348</v>
      </c>
      <c r="H437" s="18" t="s">
        <v>349</v>
      </c>
      <c r="I437" s="16">
        <v>21257</v>
      </c>
    </row>
    <row r="438" spans="1:9" ht="15.75" customHeight="1">
      <c r="A438" s="13"/>
      <c r="B438" s="7"/>
      <c r="C438" s="7"/>
      <c r="D438" s="7"/>
      <c r="E438" s="7"/>
      <c r="F438" s="7"/>
      <c r="G438" s="52" t="s">
        <v>350</v>
      </c>
      <c r="H438" s="10"/>
      <c r="I438" s="7">
        <v>12985</v>
      </c>
    </row>
    <row r="439" spans="1:9" ht="15.75" customHeight="1">
      <c r="A439" s="13"/>
      <c r="B439" s="7"/>
      <c r="C439" s="7"/>
      <c r="D439" s="7"/>
      <c r="E439" s="7"/>
      <c r="F439" s="7"/>
      <c r="G439" s="52"/>
      <c r="H439" s="10"/>
      <c r="I439" s="7"/>
    </row>
    <row r="440" spans="1:9" ht="18.75" customHeight="1">
      <c r="A440" s="13"/>
      <c r="B440" s="7"/>
      <c r="C440" s="7"/>
      <c r="D440" s="7"/>
      <c r="E440" s="7"/>
      <c r="F440" s="7"/>
      <c r="G440" s="14" t="s">
        <v>99</v>
      </c>
      <c r="H440" s="14"/>
      <c r="I440" s="9">
        <f>SUM(I435:I439)</f>
        <v>102492</v>
      </c>
    </row>
    <row r="441" spans="1:9" ht="15.75" customHeight="1">
      <c r="A441" s="13"/>
      <c r="B441" s="23"/>
      <c r="C441" s="21"/>
      <c r="D441" s="21"/>
      <c r="E441" s="21"/>
      <c r="F441" s="21"/>
      <c r="G441" s="14" t="s">
        <v>195</v>
      </c>
      <c r="H441" s="21"/>
      <c r="I441" s="9">
        <f>I434+I440</f>
        <v>146597</v>
      </c>
    </row>
    <row r="442" spans="1:9" ht="16.5" customHeight="1">
      <c r="A442" s="22" t="s">
        <v>343</v>
      </c>
      <c r="B442" s="16">
        <v>1964</v>
      </c>
      <c r="C442" s="16">
        <v>80</v>
      </c>
      <c r="D442" s="26">
        <v>187087.1</v>
      </c>
      <c r="E442" s="26">
        <f>I446</f>
        <v>52179</v>
      </c>
      <c r="F442" s="26">
        <v>134908.1</v>
      </c>
      <c r="G442" s="18" t="s">
        <v>11</v>
      </c>
      <c r="H442" s="18" t="s">
        <v>351</v>
      </c>
      <c r="I442" s="16">
        <v>29125</v>
      </c>
    </row>
    <row r="443" spans="1:9" ht="16.5" customHeight="1">
      <c r="A443" s="27" t="s">
        <v>352</v>
      </c>
      <c r="B443" s="7"/>
      <c r="C443" s="7"/>
      <c r="D443" s="24"/>
      <c r="E443" s="24"/>
      <c r="F443" s="24"/>
      <c r="G443" s="10" t="s">
        <v>13</v>
      </c>
      <c r="H443" s="10" t="s">
        <v>353</v>
      </c>
      <c r="I443" s="7">
        <v>7280</v>
      </c>
    </row>
    <row r="444" spans="1:9" ht="18.75" customHeight="1">
      <c r="A444" s="13"/>
      <c r="B444" s="7"/>
      <c r="C444" s="7"/>
      <c r="D444" s="24"/>
      <c r="E444" s="24"/>
      <c r="F444" s="24"/>
      <c r="G444" s="10" t="s">
        <v>39</v>
      </c>
      <c r="H444" s="10" t="s">
        <v>40</v>
      </c>
      <c r="I444" s="7">
        <v>5590</v>
      </c>
    </row>
    <row r="445" spans="1:9" ht="15" customHeight="1">
      <c r="A445" s="13"/>
      <c r="B445" s="7"/>
      <c r="C445" s="7"/>
      <c r="D445" s="24"/>
      <c r="E445" s="24"/>
      <c r="F445" s="24"/>
      <c r="G445" s="10" t="s">
        <v>17</v>
      </c>
      <c r="H445" s="11">
        <v>225</v>
      </c>
      <c r="I445" s="7">
        <v>10184</v>
      </c>
    </row>
    <row r="446" spans="1:9" ht="17.25" customHeight="1">
      <c r="A446" s="13"/>
      <c r="B446" s="7"/>
      <c r="C446" s="7"/>
      <c r="D446" s="9"/>
      <c r="E446" s="9"/>
      <c r="F446" s="9"/>
      <c r="G446" s="14" t="s">
        <v>19</v>
      </c>
      <c r="H446" s="5"/>
      <c r="I446" s="9">
        <f>SUM(I442:I445)</f>
        <v>52179</v>
      </c>
    </row>
    <row r="447" spans="1:9" ht="16.5" customHeight="1">
      <c r="A447" s="13"/>
      <c r="B447" s="7"/>
      <c r="C447" s="7"/>
      <c r="D447" s="24"/>
      <c r="E447" s="24"/>
      <c r="F447" s="24"/>
      <c r="G447" s="10" t="s">
        <v>354</v>
      </c>
      <c r="H447" s="10" t="s">
        <v>128</v>
      </c>
      <c r="I447" s="7">
        <v>45787</v>
      </c>
    </row>
    <row r="448" spans="1:9" ht="15.75" customHeight="1">
      <c r="A448" s="13"/>
      <c r="B448" s="7"/>
      <c r="C448" s="7"/>
      <c r="D448" s="24"/>
      <c r="E448" s="24"/>
      <c r="F448" s="24"/>
      <c r="G448" s="10" t="s">
        <v>355</v>
      </c>
      <c r="H448" s="10" t="s">
        <v>356</v>
      </c>
      <c r="I448" s="7">
        <v>3320</v>
      </c>
    </row>
    <row r="449" spans="1:9" ht="44.25" customHeight="1">
      <c r="A449" s="13"/>
      <c r="B449" s="7"/>
      <c r="C449" s="7"/>
      <c r="D449" s="24"/>
      <c r="E449" s="24"/>
      <c r="F449" s="24"/>
      <c r="G449" s="10" t="s">
        <v>357</v>
      </c>
      <c r="H449" s="10" t="s">
        <v>358</v>
      </c>
      <c r="I449" s="7">
        <v>17619</v>
      </c>
    </row>
    <row r="450" spans="1:9" ht="25.5" customHeight="1">
      <c r="A450" s="13"/>
      <c r="B450" s="7"/>
      <c r="C450" s="7"/>
      <c r="D450" s="24"/>
      <c r="E450" s="24"/>
      <c r="F450" s="24"/>
      <c r="G450" s="10" t="s">
        <v>155</v>
      </c>
      <c r="H450" s="10" t="s">
        <v>359</v>
      </c>
      <c r="I450" s="7">
        <v>29901</v>
      </c>
    </row>
    <row r="451" spans="1:9" ht="15.75" customHeight="1">
      <c r="A451" s="13"/>
      <c r="B451" s="7"/>
      <c r="C451" s="7"/>
      <c r="D451" s="24"/>
      <c r="E451" s="24"/>
      <c r="F451" s="24"/>
      <c r="G451" s="10" t="s">
        <v>52</v>
      </c>
      <c r="H451" s="10" t="s">
        <v>360</v>
      </c>
      <c r="I451" s="7">
        <v>1256</v>
      </c>
    </row>
    <row r="452" spans="1:9" ht="17.25" customHeight="1">
      <c r="A452" s="13"/>
      <c r="B452" s="7"/>
      <c r="C452" s="7"/>
      <c r="D452" s="24"/>
      <c r="E452" s="24"/>
      <c r="F452" s="24"/>
      <c r="G452" s="14" t="s">
        <v>99</v>
      </c>
      <c r="H452" s="14"/>
      <c r="I452" s="9">
        <f>SUM(I447:I451)</f>
        <v>97883</v>
      </c>
    </row>
    <row r="453" spans="1:9" ht="15.75" customHeight="1">
      <c r="A453" s="13"/>
      <c r="B453" s="23"/>
      <c r="C453" s="21"/>
      <c r="D453" s="9"/>
      <c r="E453" s="9"/>
      <c r="F453" s="9"/>
      <c r="G453" s="14" t="s">
        <v>195</v>
      </c>
      <c r="H453" s="21"/>
      <c r="I453" s="9">
        <f>I446+I452</f>
        <v>150062</v>
      </c>
    </row>
    <row r="454" spans="1:9" ht="16.5" customHeight="1">
      <c r="A454" s="22" t="s">
        <v>343</v>
      </c>
      <c r="B454" s="16">
        <v>1961</v>
      </c>
      <c r="C454" s="16">
        <v>32</v>
      </c>
      <c r="D454" s="26">
        <v>79322.54</v>
      </c>
      <c r="E454" s="26">
        <f>I458</f>
        <v>39265</v>
      </c>
      <c r="F454" s="26">
        <v>40057.54</v>
      </c>
      <c r="G454" s="18" t="s">
        <v>11</v>
      </c>
      <c r="H454" s="19">
        <v>820</v>
      </c>
      <c r="I454" s="16">
        <v>19866</v>
      </c>
    </row>
    <row r="455" spans="1:9" ht="16.5" customHeight="1">
      <c r="A455" s="27">
        <v>26</v>
      </c>
      <c r="B455" s="7"/>
      <c r="C455" s="7"/>
      <c r="D455" s="9"/>
      <c r="E455" s="9"/>
      <c r="F455" s="9"/>
      <c r="G455" s="10" t="s">
        <v>361</v>
      </c>
      <c r="H455" s="11" t="s">
        <v>224</v>
      </c>
      <c r="I455" s="7">
        <v>1766</v>
      </c>
    </row>
    <row r="456" spans="1:9" ht="18.75" customHeight="1">
      <c r="A456" s="13"/>
      <c r="B456" s="7"/>
      <c r="C456" s="7"/>
      <c r="D456" s="9"/>
      <c r="E456" s="9"/>
      <c r="F456" s="9"/>
      <c r="G456" s="10" t="s">
        <v>39</v>
      </c>
      <c r="H456" s="11" t="s">
        <v>59</v>
      </c>
      <c r="I456" s="7">
        <v>5590</v>
      </c>
    </row>
    <row r="457" spans="1:9" ht="15" customHeight="1">
      <c r="A457" s="13"/>
      <c r="B457" s="7"/>
      <c r="C457" s="7"/>
      <c r="D457" s="9"/>
      <c r="E457" s="9"/>
      <c r="F457" s="9"/>
      <c r="G457" s="10" t="s">
        <v>17</v>
      </c>
      <c r="H457" s="11">
        <v>266</v>
      </c>
      <c r="I457" s="7">
        <v>12043</v>
      </c>
    </row>
    <row r="458" spans="1:9" ht="17.25" customHeight="1">
      <c r="A458" s="13"/>
      <c r="B458" s="7"/>
      <c r="C458" s="7"/>
      <c r="D458" s="9"/>
      <c r="E458" s="9"/>
      <c r="F458" s="9"/>
      <c r="G458" s="14" t="s">
        <v>19</v>
      </c>
      <c r="H458" s="11"/>
      <c r="I458" s="9">
        <f>SUM(I454:I457)</f>
        <v>39265</v>
      </c>
    </row>
    <row r="459" spans="1:9" ht="16.5" customHeight="1">
      <c r="A459" s="13"/>
      <c r="B459" s="7"/>
      <c r="C459" s="7"/>
      <c r="D459" s="9"/>
      <c r="E459" s="9"/>
      <c r="F459" s="9"/>
      <c r="G459" s="10" t="s">
        <v>52</v>
      </c>
      <c r="H459" s="11" t="s">
        <v>362</v>
      </c>
      <c r="I459" s="7">
        <v>2345</v>
      </c>
    </row>
    <row r="460" spans="1:9" ht="15.75" customHeight="1">
      <c r="A460" s="13"/>
      <c r="B460" s="7"/>
      <c r="C460" s="7"/>
      <c r="D460" s="9"/>
      <c r="E460" s="9"/>
      <c r="F460" s="9"/>
      <c r="G460" s="10" t="s">
        <v>179</v>
      </c>
      <c r="H460" s="11" t="s">
        <v>115</v>
      </c>
      <c r="I460" s="7">
        <v>3975</v>
      </c>
    </row>
    <row r="461" spans="1:9" ht="15.75" customHeight="1">
      <c r="A461" s="13"/>
      <c r="B461" s="7"/>
      <c r="C461" s="7"/>
      <c r="D461" s="9"/>
      <c r="E461" s="9"/>
      <c r="F461" s="9"/>
      <c r="G461" s="10"/>
      <c r="H461" s="11"/>
      <c r="I461" s="7"/>
    </row>
    <row r="462" spans="1:9" ht="17.25" customHeight="1">
      <c r="A462" s="13"/>
      <c r="B462" s="7"/>
      <c r="C462" s="7"/>
      <c r="D462" s="9"/>
      <c r="E462" s="9"/>
      <c r="F462" s="9"/>
      <c r="G462" s="14" t="s">
        <v>99</v>
      </c>
      <c r="H462" s="41"/>
      <c r="I462" s="9">
        <f>SUM(I459:I461)</f>
        <v>6320</v>
      </c>
    </row>
    <row r="463" spans="1:9" ht="15.75" customHeight="1">
      <c r="A463" s="13"/>
      <c r="B463" s="23"/>
      <c r="C463" s="21"/>
      <c r="D463" s="21"/>
      <c r="E463" s="21"/>
      <c r="F463" s="21"/>
      <c r="G463" s="14" t="s">
        <v>195</v>
      </c>
      <c r="H463" s="48"/>
      <c r="I463" s="9">
        <f>I458+I462</f>
        <v>45585</v>
      </c>
    </row>
    <row r="464" spans="1:9" ht="16.5" customHeight="1">
      <c r="A464" s="22" t="s">
        <v>343</v>
      </c>
      <c r="B464" s="16">
        <v>1971</v>
      </c>
      <c r="C464" s="16">
        <v>90</v>
      </c>
      <c r="D464" s="43">
        <v>-258363.54</v>
      </c>
      <c r="E464" s="26">
        <f>I468</f>
        <v>69938</v>
      </c>
      <c r="F464" s="43">
        <v>-328301.54</v>
      </c>
      <c r="G464" s="18" t="s">
        <v>11</v>
      </c>
      <c r="H464" s="18" t="s">
        <v>363</v>
      </c>
      <c r="I464" s="20">
        <v>58196</v>
      </c>
    </row>
    <row r="465" spans="1:9" ht="16.5" customHeight="1">
      <c r="A465" s="27">
        <v>29</v>
      </c>
      <c r="B465" s="7"/>
      <c r="C465" s="7"/>
      <c r="D465" s="9"/>
      <c r="E465" s="9"/>
      <c r="F465" s="9"/>
      <c r="G465" s="10" t="s">
        <v>13</v>
      </c>
      <c r="H465" s="10" t="s">
        <v>307</v>
      </c>
      <c r="I465" s="12">
        <v>4752</v>
      </c>
    </row>
    <row r="466" spans="1:9" ht="18.75" customHeight="1">
      <c r="A466" s="13"/>
      <c r="B466" s="7"/>
      <c r="C466" s="7"/>
      <c r="D466" s="9"/>
      <c r="E466" s="9"/>
      <c r="F466" s="9"/>
      <c r="G466" s="10" t="s">
        <v>39</v>
      </c>
      <c r="H466" s="10" t="s">
        <v>364</v>
      </c>
      <c r="I466" s="12">
        <v>6990</v>
      </c>
    </row>
    <row r="467" spans="1:9" ht="15" customHeight="1">
      <c r="A467" s="13"/>
      <c r="B467" s="7"/>
      <c r="C467" s="7"/>
      <c r="D467" s="9"/>
      <c r="E467" s="9"/>
      <c r="F467" s="9"/>
      <c r="G467" s="10" t="s">
        <v>17</v>
      </c>
      <c r="H467" s="10"/>
      <c r="I467" s="12"/>
    </row>
    <row r="468" spans="1:9" ht="17.25" customHeight="1">
      <c r="A468" s="13"/>
      <c r="B468" s="7"/>
      <c r="C468" s="7"/>
      <c r="D468" s="9"/>
      <c r="E468" s="9"/>
      <c r="F468" s="9"/>
      <c r="G468" s="14" t="s">
        <v>19</v>
      </c>
      <c r="H468" s="5"/>
      <c r="I468" s="9">
        <f>SUM(I464:I467)</f>
        <v>69938</v>
      </c>
    </row>
    <row r="469" spans="1:9" ht="16.5" customHeight="1">
      <c r="A469" s="13"/>
      <c r="B469" s="7"/>
      <c r="C469" s="7"/>
      <c r="D469" s="9"/>
      <c r="E469" s="9"/>
      <c r="F469" s="9"/>
      <c r="G469" s="10"/>
      <c r="H469" s="10"/>
      <c r="I469" s="12"/>
    </row>
    <row r="470" spans="1:9" ht="15.75" customHeight="1">
      <c r="A470" s="13"/>
      <c r="B470" s="7"/>
      <c r="C470" s="7"/>
      <c r="D470" s="9"/>
      <c r="E470" s="9"/>
      <c r="F470" s="9"/>
      <c r="G470" s="10"/>
      <c r="H470" s="10"/>
      <c r="I470" s="12"/>
    </row>
    <row r="471" spans="1:9" ht="17.25" customHeight="1">
      <c r="A471" s="13"/>
      <c r="B471" s="7"/>
      <c r="C471" s="7"/>
      <c r="D471" s="9"/>
      <c r="E471" s="9"/>
      <c r="F471" s="9"/>
      <c r="G471" s="14" t="s">
        <v>99</v>
      </c>
      <c r="H471" s="41"/>
      <c r="I471" s="9">
        <f>SUM(I469:I470)</f>
        <v>0</v>
      </c>
    </row>
    <row r="472" spans="1:9" ht="15.75" customHeight="1">
      <c r="A472" s="13"/>
      <c r="B472" s="23"/>
      <c r="C472" s="21"/>
      <c r="D472" s="9"/>
      <c r="E472" s="9"/>
      <c r="F472" s="9"/>
      <c r="G472" s="14" t="s">
        <v>195</v>
      </c>
      <c r="H472" s="48"/>
      <c r="I472" s="9">
        <f>I468+I471</f>
        <v>69938</v>
      </c>
    </row>
    <row r="473" spans="1:9" ht="16.5" customHeight="1">
      <c r="A473" s="22" t="s">
        <v>343</v>
      </c>
      <c r="B473" s="16">
        <v>1972</v>
      </c>
      <c r="C473" s="16">
        <v>60</v>
      </c>
      <c r="D473" s="17">
        <v>201233.73</v>
      </c>
      <c r="E473" s="26">
        <f>I477</f>
        <v>40109</v>
      </c>
      <c r="F473" s="17">
        <v>161124.73</v>
      </c>
      <c r="G473" s="18" t="s">
        <v>11</v>
      </c>
      <c r="H473" s="19">
        <v>2300</v>
      </c>
      <c r="I473" s="20">
        <v>31639</v>
      </c>
    </row>
    <row r="474" spans="1:9" ht="16.5" customHeight="1">
      <c r="A474" s="27">
        <v>30</v>
      </c>
      <c r="B474" s="7"/>
      <c r="C474" s="7"/>
      <c r="D474" s="21"/>
      <c r="E474" s="21"/>
      <c r="F474" s="21"/>
      <c r="G474" s="10" t="s">
        <v>13</v>
      </c>
      <c r="H474" s="11">
        <v>60</v>
      </c>
      <c r="I474" s="12">
        <v>2880</v>
      </c>
    </row>
    <row r="475" spans="1:9" ht="18.75" customHeight="1">
      <c r="A475" s="13"/>
      <c r="B475" s="7"/>
      <c r="C475" s="7"/>
      <c r="D475" s="21"/>
      <c r="E475" s="21"/>
      <c r="F475" s="21"/>
      <c r="G475" s="10" t="s">
        <v>39</v>
      </c>
      <c r="H475" s="11" t="s">
        <v>40</v>
      </c>
      <c r="I475" s="12">
        <v>5590</v>
      </c>
    </row>
    <row r="476" spans="1:9" ht="15" customHeight="1">
      <c r="A476" s="13"/>
      <c r="B476" s="7"/>
      <c r="C476" s="7"/>
      <c r="D476" s="21"/>
      <c r="E476" s="21"/>
      <c r="F476" s="21"/>
      <c r="G476" s="10" t="s">
        <v>17</v>
      </c>
      <c r="H476" s="11"/>
      <c r="I476" s="12"/>
    </row>
    <row r="477" spans="1:9" ht="17.25" customHeight="1">
      <c r="A477" s="13"/>
      <c r="B477" s="7"/>
      <c r="C477" s="7"/>
      <c r="D477" s="21"/>
      <c r="E477" s="21"/>
      <c r="F477" s="21"/>
      <c r="G477" s="14" t="s">
        <v>19</v>
      </c>
      <c r="H477" s="11"/>
      <c r="I477" s="9">
        <f>SUM(I473:I476)</f>
        <v>40109</v>
      </c>
    </row>
    <row r="478" spans="1:9" ht="16.5" customHeight="1">
      <c r="A478" s="13"/>
      <c r="B478" s="7"/>
      <c r="C478" s="7"/>
      <c r="D478" s="21"/>
      <c r="E478" s="21"/>
      <c r="F478" s="21"/>
      <c r="G478" s="10" t="s">
        <v>310</v>
      </c>
      <c r="H478" s="11" t="s">
        <v>365</v>
      </c>
      <c r="I478" s="12">
        <v>13800</v>
      </c>
    </row>
    <row r="479" spans="1:9" ht="15.75" customHeight="1">
      <c r="A479" s="13"/>
      <c r="B479" s="7"/>
      <c r="C479" s="7"/>
      <c r="D479" s="21"/>
      <c r="E479" s="21"/>
      <c r="F479" s="21"/>
      <c r="G479" s="10" t="s">
        <v>366</v>
      </c>
      <c r="H479" s="11" t="s">
        <v>367</v>
      </c>
      <c r="I479" s="12">
        <v>38305</v>
      </c>
    </row>
    <row r="480" spans="1:9" ht="28.5" customHeight="1">
      <c r="A480" s="13"/>
      <c r="B480" s="7"/>
      <c r="C480" s="7"/>
      <c r="D480" s="21"/>
      <c r="E480" s="21"/>
      <c r="F480" s="21"/>
      <c r="G480" s="10" t="s">
        <v>368</v>
      </c>
      <c r="H480" s="11" t="s">
        <v>369</v>
      </c>
      <c r="I480" s="12">
        <v>13042</v>
      </c>
    </row>
    <row r="481" spans="1:9" ht="18.75" customHeight="1">
      <c r="A481" s="13"/>
      <c r="B481" s="7"/>
      <c r="C481" s="7"/>
      <c r="D481" s="21"/>
      <c r="E481" s="21"/>
      <c r="F481" s="21"/>
      <c r="G481" s="25" t="s">
        <v>370</v>
      </c>
      <c r="H481" s="16" t="s">
        <v>371</v>
      </c>
      <c r="I481" s="20">
        <v>25567</v>
      </c>
    </row>
    <row r="482" spans="1:9" ht="18.75" customHeight="1">
      <c r="A482" s="13"/>
      <c r="B482" s="7"/>
      <c r="C482" s="7"/>
      <c r="D482" s="21"/>
      <c r="E482" s="21"/>
      <c r="F482" s="21"/>
      <c r="G482" s="9" t="s">
        <v>99</v>
      </c>
      <c r="H482" s="7"/>
      <c r="I482" s="9">
        <f>SUM(I478:I481)</f>
        <v>90714</v>
      </c>
    </row>
    <row r="483" spans="1:9" ht="15.75" customHeight="1">
      <c r="A483" s="13"/>
      <c r="B483" s="23"/>
      <c r="C483" s="21"/>
      <c r="D483" s="21"/>
      <c r="E483" s="21"/>
      <c r="F483" s="21"/>
      <c r="G483" s="14" t="s">
        <v>195</v>
      </c>
      <c r="H483" s="48"/>
      <c r="I483" s="9">
        <f>I477+I482</f>
        <v>130823</v>
      </c>
    </row>
    <row r="484" spans="1:9" ht="16.5" customHeight="1">
      <c r="A484" s="22" t="s">
        <v>343</v>
      </c>
      <c r="B484" s="16">
        <v>1972</v>
      </c>
      <c r="C484" s="16">
        <v>60</v>
      </c>
      <c r="D484" s="17">
        <v>201127.72</v>
      </c>
      <c r="E484" s="26">
        <f>I487</f>
        <v>42731</v>
      </c>
      <c r="F484" s="17">
        <v>158396.72</v>
      </c>
      <c r="G484" s="18" t="s">
        <v>11</v>
      </c>
      <c r="H484" s="18">
        <v>1816</v>
      </c>
      <c r="I484" s="16">
        <v>25879</v>
      </c>
    </row>
    <row r="485" spans="1:9" ht="16.5" customHeight="1">
      <c r="A485" s="27">
        <v>31</v>
      </c>
      <c r="B485" s="7"/>
      <c r="C485" s="7"/>
      <c r="D485" s="7"/>
      <c r="E485" s="7"/>
      <c r="F485" s="7"/>
      <c r="G485" s="10" t="s">
        <v>100</v>
      </c>
      <c r="H485" s="10"/>
      <c r="I485" s="7">
        <v>16852</v>
      </c>
    </row>
    <row r="486" spans="1:9" ht="18.75" customHeight="1">
      <c r="A486" s="13"/>
      <c r="B486" s="7"/>
      <c r="C486" s="7"/>
      <c r="D486" s="7"/>
      <c r="E486" s="7"/>
      <c r="F486" s="7"/>
      <c r="G486" s="10" t="s">
        <v>372</v>
      </c>
      <c r="H486" s="10"/>
      <c r="I486" s="7"/>
    </row>
    <row r="487" spans="1:9" ht="15" customHeight="1">
      <c r="A487" s="13"/>
      <c r="B487" s="7"/>
      <c r="C487" s="7"/>
      <c r="D487" s="21"/>
      <c r="E487" s="21"/>
      <c r="F487" s="21"/>
      <c r="G487" s="14" t="s">
        <v>229</v>
      </c>
      <c r="H487" s="14"/>
      <c r="I487" s="9">
        <f>SUM(I484:I486)</f>
        <v>42731</v>
      </c>
    </row>
    <row r="488" spans="1:9" ht="17.25" customHeight="1">
      <c r="A488" s="13"/>
      <c r="B488" s="7"/>
      <c r="C488" s="7"/>
      <c r="D488" s="7"/>
      <c r="E488" s="7"/>
      <c r="F488" s="7"/>
      <c r="G488" s="10" t="s">
        <v>310</v>
      </c>
      <c r="H488" s="10" t="s">
        <v>373</v>
      </c>
      <c r="I488" s="7">
        <v>14700</v>
      </c>
    </row>
    <row r="489" spans="1:9" ht="16.5" customHeight="1">
      <c r="A489" s="13"/>
      <c r="B489" s="7"/>
      <c r="C489" s="7"/>
      <c r="D489" s="7"/>
      <c r="E489" s="7"/>
      <c r="F489" s="7"/>
      <c r="G489" s="10" t="s">
        <v>179</v>
      </c>
      <c r="H489" s="10" t="s">
        <v>374</v>
      </c>
      <c r="I489" s="7">
        <v>4367</v>
      </c>
    </row>
    <row r="490" spans="1:9" ht="15.75" customHeight="1">
      <c r="A490" s="25"/>
      <c r="B490" s="25"/>
      <c r="C490" s="25"/>
      <c r="D490" s="25"/>
      <c r="E490" s="25"/>
      <c r="F490" s="25"/>
      <c r="G490" s="29" t="s">
        <v>375</v>
      </c>
      <c r="H490" s="53" t="s">
        <v>376</v>
      </c>
      <c r="I490" s="25">
        <v>18800</v>
      </c>
    </row>
    <row r="491" spans="1:9" ht="17.25" customHeight="1">
      <c r="A491" s="25"/>
      <c r="B491" s="25"/>
      <c r="C491" s="25"/>
      <c r="D491" s="25"/>
      <c r="E491" s="25"/>
      <c r="F491" s="25"/>
      <c r="G491" s="29"/>
      <c r="H491" s="10" t="s">
        <v>377</v>
      </c>
      <c r="I491" s="25"/>
    </row>
    <row r="492" spans="1:9" ht="30.75" customHeight="1">
      <c r="A492" s="13"/>
      <c r="B492" s="7"/>
      <c r="C492" s="7"/>
      <c r="D492" s="7"/>
      <c r="E492" s="7"/>
      <c r="F492" s="7"/>
      <c r="G492" s="10" t="s">
        <v>378</v>
      </c>
      <c r="H492" s="10" t="s">
        <v>379</v>
      </c>
      <c r="I492" s="7">
        <v>25567</v>
      </c>
    </row>
    <row r="493" spans="1:9" ht="18.75" customHeight="1">
      <c r="A493" s="13"/>
      <c r="B493" s="7"/>
      <c r="C493" s="7"/>
      <c r="D493" s="7"/>
      <c r="E493" s="7"/>
      <c r="F493" s="7"/>
      <c r="G493" s="10" t="s">
        <v>20</v>
      </c>
      <c r="H493" s="10" t="s">
        <v>380</v>
      </c>
      <c r="I493" s="7">
        <v>19872</v>
      </c>
    </row>
    <row r="494" spans="1:9" ht="18.75" customHeight="1">
      <c r="A494" s="13"/>
      <c r="B494" s="7"/>
      <c r="C494" s="7"/>
      <c r="D494" s="7"/>
      <c r="E494" s="7"/>
      <c r="F494" s="7"/>
      <c r="G494" s="25" t="s">
        <v>381</v>
      </c>
      <c r="H494" s="16" t="s">
        <v>382</v>
      </c>
      <c r="I494" s="16">
        <v>20987</v>
      </c>
    </row>
    <row r="495" spans="1:9" ht="18.75" customHeight="1">
      <c r="A495" s="13"/>
      <c r="B495" s="7"/>
      <c r="C495" s="7"/>
      <c r="D495" s="7"/>
      <c r="E495" s="7"/>
      <c r="F495" s="7"/>
      <c r="G495" s="14" t="s">
        <v>99</v>
      </c>
      <c r="H495" s="14"/>
      <c r="I495" s="9">
        <f>SUM(I488:I494)</f>
        <v>104293</v>
      </c>
    </row>
    <row r="496" spans="1:9" ht="15.75" customHeight="1">
      <c r="A496" s="13"/>
      <c r="B496" s="23"/>
      <c r="C496" s="21"/>
      <c r="D496" s="21"/>
      <c r="E496" s="21"/>
      <c r="F496" s="21"/>
      <c r="G496" s="14" t="s">
        <v>195</v>
      </c>
      <c r="H496" s="48"/>
      <c r="I496" s="9">
        <f>I487+I495</f>
        <v>147024</v>
      </c>
    </row>
    <row r="497" spans="1:9" ht="16.5" customHeight="1">
      <c r="A497" s="22" t="s">
        <v>343</v>
      </c>
      <c r="B497" s="16">
        <v>1973</v>
      </c>
      <c r="C497" s="16">
        <v>97</v>
      </c>
      <c r="D497" s="26">
        <v>568312.74</v>
      </c>
      <c r="E497" s="26">
        <f>I501</f>
        <v>95565</v>
      </c>
      <c r="F497" s="26">
        <v>472747.74</v>
      </c>
      <c r="G497" s="19" t="s">
        <v>11</v>
      </c>
      <c r="H497" s="19">
        <v>2714</v>
      </c>
      <c r="I497" s="16">
        <v>60572</v>
      </c>
    </row>
    <row r="498" spans="1:9" ht="16.5" customHeight="1">
      <c r="A498" s="27">
        <v>32</v>
      </c>
      <c r="B498" s="7"/>
      <c r="C498" s="7"/>
      <c r="D498" s="9"/>
      <c r="E498" s="9"/>
      <c r="F498" s="9"/>
      <c r="G498" s="11" t="s">
        <v>13</v>
      </c>
      <c r="H498" s="11" t="s">
        <v>383</v>
      </c>
      <c r="I498" s="7">
        <v>16678</v>
      </c>
    </row>
    <row r="499" spans="1:9" ht="18.75" customHeight="1">
      <c r="A499" s="13"/>
      <c r="B499" s="7"/>
      <c r="C499" s="7"/>
      <c r="D499" s="9"/>
      <c r="E499" s="9"/>
      <c r="F499" s="9"/>
      <c r="G499" s="11" t="s">
        <v>39</v>
      </c>
      <c r="H499" s="11" t="s">
        <v>40</v>
      </c>
      <c r="I499" s="7">
        <v>18315</v>
      </c>
    </row>
    <row r="500" spans="1:9" ht="15" customHeight="1">
      <c r="A500" s="13"/>
      <c r="B500" s="7"/>
      <c r="C500" s="7"/>
      <c r="D500" s="9"/>
      <c r="E500" s="9"/>
      <c r="F500" s="9"/>
      <c r="G500" s="11" t="s">
        <v>17</v>
      </c>
      <c r="H500" s="11"/>
      <c r="I500" s="7"/>
    </row>
    <row r="501" spans="1:9" ht="17.25" customHeight="1">
      <c r="A501" s="13"/>
      <c r="B501" s="7"/>
      <c r="C501" s="7"/>
      <c r="D501" s="9"/>
      <c r="E501" s="9"/>
      <c r="F501" s="9"/>
      <c r="G501" s="14" t="s">
        <v>19</v>
      </c>
      <c r="H501" s="11"/>
      <c r="I501" s="9">
        <f>SUM(I497:I500)</f>
        <v>95565</v>
      </c>
    </row>
    <row r="502" spans="1:9" ht="16.5" customHeight="1">
      <c r="A502" s="13"/>
      <c r="B502" s="7"/>
      <c r="C502" s="7"/>
      <c r="D502" s="9"/>
      <c r="E502" s="9"/>
      <c r="F502" s="9"/>
      <c r="G502" s="11" t="s">
        <v>384</v>
      </c>
      <c r="H502" s="11" t="s">
        <v>385</v>
      </c>
      <c r="I502" s="7">
        <v>17000</v>
      </c>
    </row>
    <row r="503" spans="1:9" ht="15.75" customHeight="1">
      <c r="A503" s="13"/>
      <c r="B503" s="7"/>
      <c r="C503" s="7"/>
      <c r="D503" s="9"/>
      <c r="E503" s="9"/>
      <c r="F503" s="9"/>
      <c r="G503" s="11" t="s">
        <v>386</v>
      </c>
      <c r="H503" s="11" t="s">
        <v>387</v>
      </c>
      <c r="I503" s="7">
        <v>63917</v>
      </c>
    </row>
    <row r="504" spans="1:9" ht="17.25" customHeight="1">
      <c r="A504" s="13"/>
      <c r="B504" s="7"/>
      <c r="C504" s="7"/>
      <c r="D504" s="9"/>
      <c r="E504" s="9"/>
      <c r="F504" s="9"/>
      <c r="G504" s="11" t="s">
        <v>388</v>
      </c>
      <c r="H504" s="11" t="s">
        <v>244</v>
      </c>
      <c r="I504" s="7">
        <v>30240</v>
      </c>
    </row>
    <row r="505" spans="1:9" ht="30.75" customHeight="1">
      <c r="A505" s="13"/>
      <c r="B505" s="7"/>
      <c r="C505" s="7"/>
      <c r="D505" s="9"/>
      <c r="E505" s="9"/>
      <c r="F505" s="9"/>
      <c r="G505" s="11" t="s">
        <v>389</v>
      </c>
      <c r="H505" s="11" t="s">
        <v>390</v>
      </c>
      <c r="I505" s="7">
        <v>9936</v>
      </c>
    </row>
    <row r="506" spans="1:9" ht="18.75" customHeight="1">
      <c r="A506" s="13"/>
      <c r="B506" s="7"/>
      <c r="C506" s="7"/>
      <c r="D506" s="9"/>
      <c r="E506" s="9"/>
      <c r="F506" s="9"/>
      <c r="G506" s="32"/>
      <c r="H506" s="19"/>
      <c r="I506" s="16"/>
    </row>
    <row r="507" spans="1:9" ht="18.75" customHeight="1">
      <c r="A507" s="13"/>
      <c r="B507" s="7"/>
      <c r="C507" s="7"/>
      <c r="D507" s="9"/>
      <c r="E507" s="9"/>
      <c r="F507" s="9"/>
      <c r="G507" s="14" t="s">
        <v>99</v>
      </c>
      <c r="H507" s="14"/>
      <c r="I507" s="9">
        <f>SUM(I502:I506)</f>
        <v>121093</v>
      </c>
    </row>
    <row r="508" spans="1:9" ht="15.75" customHeight="1">
      <c r="A508" s="13"/>
      <c r="B508" s="23"/>
      <c r="C508" s="21"/>
      <c r="D508" s="21"/>
      <c r="E508" s="21"/>
      <c r="F508" s="21"/>
      <c r="G508" s="14" t="s">
        <v>195</v>
      </c>
      <c r="H508" s="48"/>
      <c r="I508" s="9">
        <f>I501+I507</f>
        <v>216658</v>
      </c>
    </row>
    <row r="509" spans="1:9" ht="16.5" customHeight="1">
      <c r="A509" s="22" t="s">
        <v>343</v>
      </c>
      <c r="B509" s="16">
        <v>1972</v>
      </c>
      <c r="C509" s="16">
        <v>89</v>
      </c>
      <c r="D509" s="43">
        <v>-213660.25</v>
      </c>
      <c r="E509" s="26">
        <f>I513</f>
        <v>76282</v>
      </c>
      <c r="F509" s="43">
        <v>-289942.25</v>
      </c>
      <c r="G509" s="19" t="s">
        <v>11</v>
      </c>
      <c r="H509" s="19">
        <v>2986</v>
      </c>
      <c r="I509" s="16">
        <v>44039</v>
      </c>
    </row>
    <row r="510" spans="1:9" ht="16.5" customHeight="1">
      <c r="A510" s="27">
        <v>33</v>
      </c>
      <c r="B510" s="7"/>
      <c r="C510" s="7"/>
      <c r="D510" s="9"/>
      <c r="E510" s="9"/>
      <c r="F510" s="9"/>
      <c r="G510" s="11" t="s">
        <v>13</v>
      </c>
      <c r="H510" s="11" t="s">
        <v>383</v>
      </c>
      <c r="I510" s="7">
        <v>16653</v>
      </c>
    </row>
    <row r="511" spans="1:9" ht="18.75" customHeight="1">
      <c r="A511" s="13"/>
      <c r="B511" s="7"/>
      <c r="C511" s="7"/>
      <c r="D511" s="9"/>
      <c r="E511" s="9"/>
      <c r="F511" s="9"/>
      <c r="G511" s="11" t="s">
        <v>39</v>
      </c>
      <c r="H511" s="11" t="s">
        <v>87</v>
      </c>
      <c r="I511" s="7">
        <v>15590</v>
      </c>
    </row>
    <row r="512" spans="1:9" ht="15" customHeight="1">
      <c r="A512" s="13"/>
      <c r="B512" s="7"/>
      <c r="C512" s="7"/>
      <c r="D512" s="9"/>
      <c r="E512" s="9"/>
      <c r="F512" s="9"/>
      <c r="G512" s="11" t="s">
        <v>17</v>
      </c>
      <c r="H512" s="11"/>
      <c r="I512" s="7"/>
    </row>
    <row r="513" spans="1:9" ht="17.25" customHeight="1">
      <c r="A513" s="13"/>
      <c r="B513" s="7"/>
      <c r="C513" s="7"/>
      <c r="D513" s="9"/>
      <c r="E513" s="9"/>
      <c r="F513" s="9"/>
      <c r="G513" s="14" t="s">
        <v>19</v>
      </c>
      <c r="H513" s="11"/>
      <c r="I513" s="9">
        <f>SUM(I509:I512)</f>
        <v>76282</v>
      </c>
    </row>
    <row r="514" spans="1:9" ht="16.5" customHeight="1">
      <c r="A514" s="13"/>
      <c r="B514" s="7"/>
      <c r="C514" s="7"/>
      <c r="D514" s="9"/>
      <c r="E514" s="9"/>
      <c r="F514" s="9"/>
      <c r="G514" s="11"/>
      <c r="H514" s="11"/>
      <c r="I514" s="7"/>
    </row>
    <row r="515" spans="1:9" ht="15.75" customHeight="1">
      <c r="A515" s="13"/>
      <c r="B515" s="7"/>
      <c r="C515" s="7"/>
      <c r="D515" s="9"/>
      <c r="E515" s="9"/>
      <c r="F515" s="9"/>
      <c r="G515" s="11"/>
      <c r="H515" s="11"/>
      <c r="I515" s="7"/>
    </row>
    <row r="516" spans="1:9" ht="12.75" customHeight="1" hidden="1">
      <c r="A516" s="13"/>
      <c r="B516" s="7"/>
      <c r="C516" s="7"/>
      <c r="D516" s="9"/>
      <c r="E516" s="9"/>
      <c r="F516" s="9"/>
      <c r="G516" s="11"/>
      <c r="H516" s="11"/>
      <c r="I516" s="7"/>
    </row>
    <row r="517" spans="1:9" ht="18.75" customHeight="1">
      <c r="A517" s="13"/>
      <c r="B517" s="7"/>
      <c r="C517" s="7"/>
      <c r="D517" s="9"/>
      <c r="E517" s="9"/>
      <c r="F517" s="9"/>
      <c r="G517" s="14" t="s">
        <v>99</v>
      </c>
      <c r="H517" s="41"/>
      <c r="I517" s="9">
        <f>SUM(I514:I516)</f>
        <v>0</v>
      </c>
    </row>
    <row r="518" spans="1:9" ht="15.75" customHeight="1">
      <c r="A518" s="13"/>
      <c r="B518" s="23"/>
      <c r="C518" s="21"/>
      <c r="D518" s="9"/>
      <c r="E518" s="9"/>
      <c r="F518" s="9"/>
      <c r="G518" s="14" t="s">
        <v>195</v>
      </c>
      <c r="H518" s="48"/>
      <c r="I518" s="9">
        <f>I513+I517</f>
        <v>76282</v>
      </c>
    </row>
    <row r="519" spans="1:9" ht="16.5" customHeight="1">
      <c r="A519" s="22" t="s">
        <v>343</v>
      </c>
      <c r="B519" s="16">
        <v>1981</v>
      </c>
      <c r="C519" s="16">
        <v>50</v>
      </c>
      <c r="D519" s="43">
        <v>-108737.85</v>
      </c>
      <c r="E519" s="26">
        <f>I522</f>
        <v>50180</v>
      </c>
      <c r="F519" s="43">
        <v>-158917.84</v>
      </c>
      <c r="G519" s="19" t="s">
        <v>11</v>
      </c>
      <c r="H519" s="19" t="s">
        <v>391</v>
      </c>
      <c r="I519" s="16">
        <v>28010</v>
      </c>
    </row>
    <row r="520" spans="1:9" ht="16.5" customHeight="1">
      <c r="A520" s="27">
        <v>56</v>
      </c>
      <c r="B520" s="7"/>
      <c r="C520" s="7"/>
      <c r="D520" s="9"/>
      <c r="E520" s="9"/>
      <c r="F520" s="9"/>
      <c r="G520" s="11" t="s">
        <v>13</v>
      </c>
      <c r="H520" s="11" t="s">
        <v>383</v>
      </c>
      <c r="I520" s="7">
        <v>16580</v>
      </c>
    </row>
    <row r="521" spans="1:9" ht="18.75" customHeight="1">
      <c r="A521" s="13"/>
      <c r="B521" s="7"/>
      <c r="C521" s="7"/>
      <c r="D521" s="9"/>
      <c r="E521" s="9"/>
      <c r="F521" s="9"/>
      <c r="G521" s="11" t="s">
        <v>39</v>
      </c>
      <c r="H521" s="11" t="s">
        <v>40</v>
      </c>
      <c r="I521" s="7">
        <v>5590</v>
      </c>
    </row>
    <row r="522" spans="1:9" ht="15" customHeight="1">
      <c r="A522" s="13"/>
      <c r="B522" s="7"/>
      <c r="C522" s="7"/>
      <c r="D522" s="9"/>
      <c r="E522" s="9"/>
      <c r="F522" s="9"/>
      <c r="G522" s="14" t="s">
        <v>19</v>
      </c>
      <c r="H522" s="11"/>
      <c r="I522" s="9">
        <f>SUM(I519:I521)</f>
        <v>50180</v>
      </c>
    </row>
    <row r="523" spans="1:9" ht="17.25" customHeight="1">
      <c r="A523" s="13"/>
      <c r="B523" s="7"/>
      <c r="C523" s="7"/>
      <c r="D523" s="9"/>
      <c r="E523" s="9"/>
      <c r="F523" s="9"/>
      <c r="G523" s="11"/>
      <c r="H523" s="11"/>
      <c r="I523" s="7"/>
    </row>
    <row r="524" spans="1:9" ht="16.5" customHeight="1">
      <c r="A524" s="13"/>
      <c r="B524" s="7"/>
      <c r="C524" s="7"/>
      <c r="D524" s="9"/>
      <c r="E524" s="9"/>
      <c r="F524" s="9"/>
      <c r="G524" s="11"/>
      <c r="H524" s="11"/>
      <c r="I524" s="7"/>
    </row>
    <row r="525" spans="1:9" ht="15.75" customHeight="1">
      <c r="A525" s="13"/>
      <c r="B525" s="7"/>
      <c r="C525" s="7"/>
      <c r="D525" s="9"/>
      <c r="E525" s="9"/>
      <c r="F525" s="9"/>
      <c r="G525" s="11"/>
      <c r="H525" s="11"/>
      <c r="I525" s="7"/>
    </row>
    <row r="526" spans="1:9" ht="18.75" customHeight="1">
      <c r="A526" s="13"/>
      <c r="B526" s="7"/>
      <c r="C526" s="7"/>
      <c r="D526" s="9"/>
      <c r="E526" s="9"/>
      <c r="F526" s="9"/>
      <c r="G526" s="32"/>
      <c r="H526" s="19"/>
      <c r="I526" s="16"/>
    </row>
    <row r="527" spans="1:9" ht="18.75" customHeight="1">
      <c r="A527" s="13"/>
      <c r="B527" s="7"/>
      <c r="C527" s="7"/>
      <c r="D527" s="9"/>
      <c r="E527" s="9"/>
      <c r="F527" s="9"/>
      <c r="G527" s="14" t="s">
        <v>99</v>
      </c>
      <c r="H527" s="41"/>
      <c r="I527" s="9">
        <f>SUM(I523:I526)</f>
        <v>0</v>
      </c>
    </row>
    <row r="528" spans="1:9" ht="15.75" customHeight="1">
      <c r="A528" s="13"/>
      <c r="B528" s="23"/>
      <c r="C528" s="21"/>
      <c r="D528" s="9"/>
      <c r="E528" s="9"/>
      <c r="F528" s="9"/>
      <c r="G528" s="14" t="s">
        <v>195</v>
      </c>
      <c r="H528" s="48"/>
      <c r="I528" s="9">
        <f>I522+I527</f>
        <v>50180</v>
      </c>
    </row>
    <row r="529" spans="1:9" ht="16.5" customHeight="1">
      <c r="A529" s="22" t="s">
        <v>343</v>
      </c>
      <c r="B529" s="16">
        <v>1977</v>
      </c>
      <c r="C529" s="16">
        <v>96</v>
      </c>
      <c r="D529" s="26">
        <v>106141.48</v>
      </c>
      <c r="E529" s="26">
        <f>I533</f>
        <v>70177</v>
      </c>
      <c r="F529" s="26">
        <v>35964.48</v>
      </c>
      <c r="G529" s="19" t="s">
        <v>11</v>
      </c>
      <c r="H529" s="19">
        <v>2580</v>
      </c>
      <c r="I529" s="16">
        <v>41376</v>
      </c>
    </row>
    <row r="530" spans="1:9" ht="16.5" customHeight="1">
      <c r="A530" s="27">
        <v>61</v>
      </c>
      <c r="B530" s="7"/>
      <c r="C530" s="7"/>
      <c r="D530" s="9"/>
      <c r="E530" s="9"/>
      <c r="F530" s="9"/>
      <c r="G530" s="11" t="s">
        <v>13</v>
      </c>
      <c r="H530" s="11" t="s">
        <v>383</v>
      </c>
      <c r="I530" s="7">
        <v>11808</v>
      </c>
    </row>
    <row r="531" spans="1:9" ht="18.75" customHeight="1">
      <c r="A531" s="13"/>
      <c r="B531" s="7"/>
      <c r="C531" s="7"/>
      <c r="D531" s="9"/>
      <c r="E531" s="9"/>
      <c r="F531" s="9"/>
      <c r="G531" s="11" t="s">
        <v>120</v>
      </c>
      <c r="H531" s="11" t="s">
        <v>392</v>
      </c>
      <c r="I531" s="7">
        <v>12423</v>
      </c>
    </row>
    <row r="532" spans="1:9" ht="15" customHeight="1">
      <c r="A532" s="13"/>
      <c r="B532" s="7"/>
      <c r="C532" s="7"/>
      <c r="D532" s="9"/>
      <c r="E532" s="9"/>
      <c r="F532" s="9"/>
      <c r="G532" s="11" t="s">
        <v>17</v>
      </c>
      <c r="H532" s="11" t="s">
        <v>393</v>
      </c>
      <c r="I532" s="7">
        <v>4570</v>
      </c>
    </row>
    <row r="533" spans="1:9" ht="17.25" customHeight="1">
      <c r="A533" s="13"/>
      <c r="B533" s="7"/>
      <c r="C533" s="7"/>
      <c r="D533" s="9"/>
      <c r="E533" s="9"/>
      <c r="F533" s="9"/>
      <c r="G533" s="14" t="s">
        <v>19</v>
      </c>
      <c r="H533" s="11"/>
      <c r="I533" s="9">
        <f>SUM(I529:I532)</f>
        <v>70177</v>
      </c>
    </row>
    <row r="534" spans="1:9" ht="16.5" customHeight="1">
      <c r="A534" s="13"/>
      <c r="B534" s="7"/>
      <c r="C534" s="7"/>
      <c r="D534" s="9"/>
      <c r="E534" s="9"/>
      <c r="F534" s="9"/>
      <c r="G534" s="11" t="s">
        <v>310</v>
      </c>
      <c r="H534" s="11" t="s">
        <v>394</v>
      </c>
      <c r="I534" s="7">
        <v>11040</v>
      </c>
    </row>
    <row r="535" spans="1:9" ht="15.75" customHeight="1">
      <c r="A535" s="13"/>
      <c r="B535" s="7"/>
      <c r="C535" s="7"/>
      <c r="D535" s="9"/>
      <c r="E535" s="9"/>
      <c r="F535" s="9"/>
      <c r="G535" s="11" t="s">
        <v>219</v>
      </c>
      <c r="H535" s="11"/>
      <c r="I535" s="7"/>
    </row>
    <row r="536" spans="1:9" ht="16.5" customHeight="1">
      <c r="A536" s="13"/>
      <c r="B536" s="7"/>
      <c r="C536" s="7"/>
      <c r="D536" s="9"/>
      <c r="E536" s="9"/>
      <c r="F536" s="9"/>
      <c r="G536" s="11"/>
      <c r="H536" s="11"/>
      <c r="I536" s="7"/>
    </row>
    <row r="537" spans="1:9" ht="13.5" customHeight="1">
      <c r="A537" s="13"/>
      <c r="B537" s="7"/>
      <c r="C537" s="7"/>
      <c r="D537" s="9"/>
      <c r="E537" s="9"/>
      <c r="F537" s="9"/>
      <c r="G537" s="32"/>
      <c r="H537" s="19"/>
      <c r="I537" s="16"/>
    </row>
    <row r="538" spans="1:9" ht="18.75" customHeight="1">
      <c r="A538" s="13"/>
      <c r="B538" s="7"/>
      <c r="C538" s="7"/>
      <c r="D538" s="9"/>
      <c r="E538" s="9"/>
      <c r="F538" s="9"/>
      <c r="G538" s="14" t="s">
        <v>99</v>
      </c>
      <c r="H538" s="41"/>
      <c r="I538" s="9">
        <f>SUM(I534:I537)</f>
        <v>11040</v>
      </c>
    </row>
    <row r="539" spans="1:9" ht="15.75" customHeight="1">
      <c r="A539" s="13"/>
      <c r="B539" s="23"/>
      <c r="C539" s="21"/>
      <c r="D539" s="9"/>
      <c r="E539" s="9"/>
      <c r="F539" s="9"/>
      <c r="G539" s="14" t="s">
        <v>195</v>
      </c>
      <c r="H539" s="48"/>
      <c r="I539" s="9">
        <f>I533+I538</f>
        <v>81217</v>
      </c>
    </row>
    <row r="540" spans="1:9" ht="16.5" customHeight="1">
      <c r="A540" s="22" t="s">
        <v>343</v>
      </c>
      <c r="B540" s="16">
        <v>1991</v>
      </c>
      <c r="C540" s="16">
        <v>60</v>
      </c>
      <c r="D540" s="26">
        <v>133178.39</v>
      </c>
      <c r="E540" s="26">
        <f>I544</f>
        <v>39897</v>
      </c>
      <c r="F540" s="26">
        <v>93281.39</v>
      </c>
      <c r="G540" s="18" t="s">
        <v>11</v>
      </c>
      <c r="H540" s="18"/>
      <c r="I540" s="20">
        <v>17962</v>
      </c>
    </row>
    <row r="541" spans="1:9" ht="16.5" customHeight="1">
      <c r="A541" s="27" t="s">
        <v>395</v>
      </c>
      <c r="B541" s="7"/>
      <c r="C541" s="7"/>
      <c r="D541" s="9"/>
      <c r="E541" s="9"/>
      <c r="F541" s="9"/>
      <c r="G541" s="10" t="s">
        <v>13</v>
      </c>
      <c r="H541" s="10" t="s">
        <v>383</v>
      </c>
      <c r="I541" s="12">
        <v>16345</v>
      </c>
    </row>
    <row r="542" spans="1:9" ht="18.75" customHeight="1">
      <c r="A542" s="13"/>
      <c r="B542" s="7"/>
      <c r="C542" s="7"/>
      <c r="D542" s="9"/>
      <c r="E542" s="9"/>
      <c r="F542" s="9"/>
      <c r="G542" s="10" t="s">
        <v>39</v>
      </c>
      <c r="H542" s="10" t="s">
        <v>59</v>
      </c>
      <c r="I542" s="12">
        <v>5590</v>
      </c>
    </row>
    <row r="543" spans="1:9" ht="15" customHeight="1">
      <c r="A543" s="13"/>
      <c r="B543" s="7"/>
      <c r="C543" s="7"/>
      <c r="D543" s="9"/>
      <c r="E543" s="9"/>
      <c r="F543" s="9"/>
      <c r="G543" s="10" t="s">
        <v>17</v>
      </c>
      <c r="H543" s="10"/>
      <c r="I543" s="12"/>
    </row>
    <row r="544" spans="1:9" ht="17.25" customHeight="1">
      <c r="A544" s="13"/>
      <c r="B544" s="7"/>
      <c r="C544" s="7"/>
      <c r="D544" s="9"/>
      <c r="E544" s="9"/>
      <c r="F544" s="9"/>
      <c r="G544" s="14" t="s">
        <v>19</v>
      </c>
      <c r="H544" s="5"/>
      <c r="I544" s="9">
        <f>SUM(I540:I543)</f>
        <v>39897</v>
      </c>
    </row>
    <row r="545" spans="1:9" ht="16.5" customHeight="1">
      <c r="A545" s="13"/>
      <c r="B545" s="7"/>
      <c r="C545" s="7"/>
      <c r="D545" s="9"/>
      <c r="E545" s="9"/>
      <c r="F545" s="9"/>
      <c r="G545" s="10" t="s">
        <v>396</v>
      </c>
      <c r="H545" s="10" t="s">
        <v>397</v>
      </c>
      <c r="I545" s="12">
        <v>40960</v>
      </c>
    </row>
    <row r="546" spans="1:9" ht="15.75" customHeight="1">
      <c r="A546" s="13"/>
      <c r="B546" s="7"/>
      <c r="C546" s="7"/>
      <c r="D546" s="9"/>
      <c r="E546" s="9"/>
      <c r="F546" s="9"/>
      <c r="G546" s="10" t="s">
        <v>179</v>
      </c>
      <c r="H546" s="10" t="s">
        <v>398</v>
      </c>
      <c r="I546" s="12">
        <v>44825</v>
      </c>
    </row>
    <row r="547" spans="1:9" ht="17.25" customHeight="1">
      <c r="A547" s="13"/>
      <c r="B547" s="7"/>
      <c r="C547" s="7"/>
      <c r="D547" s="9"/>
      <c r="E547" s="9"/>
      <c r="F547" s="9"/>
      <c r="G547" s="10" t="s">
        <v>399</v>
      </c>
      <c r="H547" s="10" t="s">
        <v>400</v>
      </c>
      <c r="I547" s="12">
        <v>2600</v>
      </c>
    </row>
    <row r="548" spans="1:9" ht="30.75" customHeight="1">
      <c r="A548" s="13"/>
      <c r="B548" s="7"/>
      <c r="C548" s="7"/>
      <c r="D548" s="9"/>
      <c r="E548" s="9"/>
      <c r="F548" s="9"/>
      <c r="G548" s="10" t="s">
        <v>286</v>
      </c>
      <c r="H548" s="10" t="s">
        <v>96</v>
      </c>
      <c r="I548" s="12">
        <v>4720</v>
      </c>
    </row>
    <row r="549" spans="1:9" ht="18.75" customHeight="1">
      <c r="A549" s="13"/>
      <c r="B549" s="7"/>
      <c r="C549" s="7"/>
      <c r="D549" s="9"/>
      <c r="E549" s="9"/>
      <c r="F549" s="9"/>
      <c r="G549" s="11"/>
      <c r="H549" s="11"/>
      <c r="I549" s="12"/>
    </row>
    <row r="550" spans="1:9" ht="18.75" customHeight="1">
      <c r="A550" s="13"/>
      <c r="B550" s="7"/>
      <c r="C550" s="7"/>
      <c r="D550" s="9"/>
      <c r="E550" s="9"/>
      <c r="F550" s="9"/>
      <c r="G550" s="32"/>
      <c r="H550" s="19"/>
      <c r="I550" s="20"/>
    </row>
    <row r="551" spans="1:9" ht="18.75" customHeight="1">
      <c r="A551" s="13"/>
      <c r="B551" s="7"/>
      <c r="C551" s="7"/>
      <c r="D551" s="9"/>
      <c r="E551" s="9"/>
      <c r="F551" s="9"/>
      <c r="G551" s="14" t="s">
        <v>99</v>
      </c>
      <c r="H551" s="41"/>
      <c r="I551" s="9">
        <f>SUM(I545:I550)</f>
        <v>93105</v>
      </c>
    </row>
    <row r="552" spans="1:9" ht="15.75" customHeight="1">
      <c r="A552" s="13"/>
      <c r="B552" s="23"/>
      <c r="C552" s="21"/>
      <c r="D552" s="9"/>
      <c r="E552" s="9"/>
      <c r="F552" s="9"/>
      <c r="G552" s="14" t="s">
        <v>195</v>
      </c>
      <c r="H552" s="48"/>
      <c r="I552" s="9">
        <f>I544+I551</f>
        <v>133002</v>
      </c>
    </row>
    <row r="553" spans="1:9" ht="16.5" customHeight="1">
      <c r="A553" s="22" t="s">
        <v>343</v>
      </c>
      <c r="B553" s="16">
        <v>1974</v>
      </c>
      <c r="C553" s="16">
        <v>70</v>
      </c>
      <c r="D553" s="26">
        <v>310515.71</v>
      </c>
      <c r="E553" s="26">
        <f>I556</f>
        <v>72322</v>
      </c>
      <c r="F553" s="26">
        <v>238193.71</v>
      </c>
      <c r="G553" s="18" t="s">
        <v>11</v>
      </c>
      <c r="H553" s="19" t="s">
        <v>401</v>
      </c>
      <c r="I553" s="20">
        <v>23746</v>
      </c>
    </row>
    <row r="554" spans="1:9" ht="16.5" customHeight="1">
      <c r="A554" s="27">
        <v>63</v>
      </c>
      <c r="B554" s="7"/>
      <c r="C554" s="7"/>
      <c r="D554" s="9"/>
      <c r="E554" s="9"/>
      <c r="F554" s="9"/>
      <c r="G554" s="10" t="s">
        <v>402</v>
      </c>
      <c r="H554" s="11" t="s">
        <v>27</v>
      </c>
      <c r="I554" s="12">
        <v>25671</v>
      </c>
    </row>
    <row r="555" spans="1:9" ht="18.75" customHeight="1">
      <c r="A555" s="13"/>
      <c r="B555" s="7"/>
      <c r="C555" s="7"/>
      <c r="D555" s="9"/>
      <c r="E555" s="9"/>
      <c r="F555" s="9"/>
      <c r="G555" s="10" t="s">
        <v>17</v>
      </c>
      <c r="H555" s="11" t="s">
        <v>403</v>
      </c>
      <c r="I555" s="12">
        <v>22905</v>
      </c>
    </row>
    <row r="556" spans="1:9" ht="15" customHeight="1">
      <c r="A556" s="13"/>
      <c r="B556" s="7"/>
      <c r="C556" s="7"/>
      <c r="D556" s="9"/>
      <c r="E556" s="9"/>
      <c r="F556" s="9"/>
      <c r="G556" s="14" t="s">
        <v>19</v>
      </c>
      <c r="H556" s="11"/>
      <c r="I556" s="9">
        <f>SUM(I553:I555)</f>
        <v>72322</v>
      </c>
    </row>
    <row r="557" spans="1:9" ht="17.25" customHeight="1">
      <c r="A557" s="13"/>
      <c r="B557" s="7"/>
      <c r="C557" s="7"/>
      <c r="D557" s="9"/>
      <c r="E557" s="9"/>
      <c r="F557" s="9"/>
      <c r="G557" s="10" t="s">
        <v>179</v>
      </c>
      <c r="H557" s="11" t="s">
        <v>133</v>
      </c>
      <c r="I557" s="12">
        <v>12223</v>
      </c>
    </row>
    <row r="558" spans="1:9" ht="16.5" customHeight="1">
      <c r="A558" s="13"/>
      <c r="B558" s="7"/>
      <c r="C558" s="7"/>
      <c r="D558" s="9"/>
      <c r="E558" s="9"/>
      <c r="F558" s="9"/>
      <c r="G558" s="10" t="s">
        <v>245</v>
      </c>
      <c r="H558" s="11" t="s">
        <v>404</v>
      </c>
      <c r="I558" s="12">
        <v>119900</v>
      </c>
    </row>
    <row r="559" spans="1:9" ht="15.75" customHeight="1">
      <c r="A559" s="13"/>
      <c r="B559" s="7"/>
      <c r="C559" s="7"/>
      <c r="D559" s="9"/>
      <c r="E559" s="9"/>
      <c r="F559" s="9"/>
      <c r="G559" s="10" t="s">
        <v>207</v>
      </c>
      <c r="H559" s="11" t="s">
        <v>405</v>
      </c>
      <c r="I559" s="12">
        <v>930</v>
      </c>
    </row>
    <row r="560" spans="1:9" ht="30" customHeight="1">
      <c r="A560" s="13"/>
      <c r="B560" s="7"/>
      <c r="C560" s="7"/>
      <c r="D560" s="9"/>
      <c r="E560" s="9"/>
      <c r="F560" s="9"/>
      <c r="G560" s="29" t="s">
        <v>406</v>
      </c>
      <c r="H560" s="19" t="s">
        <v>407</v>
      </c>
      <c r="I560" s="20">
        <v>3878</v>
      </c>
    </row>
    <row r="561" spans="1:9" ht="19.5" customHeight="1">
      <c r="A561" s="13"/>
      <c r="B561" s="7"/>
      <c r="C561" s="7"/>
      <c r="D561" s="9"/>
      <c r="E561" s="9"/>
      <c r="F561" s="9"/>
      <c r="G561" s="52" t="s">
        <v>408</v>
      </c>
      <c r="H561" s="11" t="s">
        <v>409</v>
      </c>
      <c r="I561" s="12">
        <v>4720</v>
      </c>
    </row>
    <row r="562" spans="1:9" ht="18.75" customHeight="1">
      <c r="A562" s="13"/>
      <c r="B562" s="7"/>
      <c r="C562" s="7"/>
      <c r="D562" s="9"/>
      <c r="E562" s="9"/>
      <c r="F562" s="9"/>
      <c r="G562" s="52" t="s">
        <v>410</v>
      </c>
      <c r="H562" s="11" t="s">
        <v>411</v>
      </c>
      <c r="I562" s="12">
        <v>5732</v>
      </c>
    </row>
    <row r="563" spans="1:9" ht="18.75" customHeight="1">
      <c r="A563" s="13"/>
      <c r="B563" s="7"/>
      <c r="C563" s="7"/>
      <c r="D563" s="9"/>
      <c r="E563" s="9"/>
      <c r="F563" s="9"/>
      <c r="G563" s="32"/>
      <c r="H563" s="19"/>
      <c r="I563" s="20"/>
    </row>
    <row r="564" spans="1:9" ht="18.75" customHeight="1">
      <c r="A564" s="13"/>
      <c r="B564" s="7"/>
      <c r="C564" s="7"/>
      <c r="D564" s="9"/>
      <c r="E564" s="9"/>
      <c r="F564" s="9"/>
      <c r="G564" s="14" t="s">
        <v>99</v>
      </c>
      <c r="H564" s="41"/>
      <c r="I564" s="9">
        <f>SUM(I557:I563)</f>
        <v>147383</v>
      </c>
    </row>
    <row r="565" spans="1:9" ht="15.75" customHeight="1">
      <c r="A565" s="13"/>
      <c r="B565" s="23"/>
      <c r="C565" s="21"/>
      <c r="D565" s="9"/>
      <c r="E565" s="9"/>
      <c r="F565" s="9"/>
      <c r="G565" s="14" t="s">
        <v>195</v>
      </c>
      <c r="H565" s="48"/>
      <c r="I565" s="9">
        <f>I556+I564</f>
        <v>219705</v>
      </c>
    </row>
    <row r="566" spans="1:9" ht="16.5" customHeight="1">
      <c r="A566" s="22" t="s">
        <v>343</v>
      </c>
      <c r="B566" s="16">
        <v>1962</v>
      </c>
      <c r="C566" s="16">
        <v>40</v>
      </c>
      <c r="D566" s="26">
        <v>93246.96</v>
      </c>
      <c r="E566" s="26">
        <f>I570</f>
        <v>27658</v>
      </c>
      <c r="F566" s="26">
        <v>65588.96</v>
      </c>
      <c r="G566" s="16" t="s">
        <v>11</v>
      </c>
      <c r="H566" s="16"/>
      <c r="I566" s="16">
        <v>17658</v>
      </c>
    </row>
    <row r="567" spans="1:9" ht="16.5" customHeight="1">
      <c r="A567" s="27">
        <v>71</v>
      </c>
      <c r="B567" s="7"/>
      <c r="C567" s="7"/>
      <c r="D567" s="9"/>
      <c r="E567" s="9"/>
      <c r="F567" s="9"/>
      <c r="G567" s="7" t="s">
        <v>13</v>
      </c>
      <c r="H567" s="7" t="s">
        <v>14</v>
      </c>
      <c r="I567" s="7">
        <v>1920</v>
      </c>
    </row>
    <row r="568" spans="1:9" ht="18.75" customHeight="1">
      <c r="A568" s="13"/>
      <c r="B568" s="7"/>
      <c r="C568" s="7"/>
      <c r="D568" s="9"/>
      <c r="E568" s="9"/>
      <c r="F568" s="9"/>
      <c r="G568" s="7" t="s">
        <v>120</v>
      </c>
      <c r="H568" s="7" t="s">
        <v>412</v>
      </c>
      <c r="I568" s="7">
        <v>8080</v>
      </c>
    </row>
    <row r="569" spans="1:9" ht="15" customHeight="1">
      <c r="A569" s="13"/>
      <c r="B569" s="7"/>
      <c r="C569" s="7"/>
      <c r="D569" s="9"/>
      <c r="E569" s="9"/>
      <c r="F569" s="9"/>
      <c r="G569" s="7" t="s">
        <v>372</v>
      </c>
      <c r="H569" s="7" t="s">
        <v>413</v>
      </c>
      <c r="I569" s="7"/>
    </row>
    <row r="570" spans="1:9" ht="17.25" customHeight="1">
      <c r="A570" s="13"/>
      <c r="B570" s="7"/>
      <c r="C570" s="7"/>
      <c r="D570" s="9"/>
      <c r="E570" s="9"/>
      <c r="F570" s="9"/>
      <c r="G570" s="9" t="s">
        <v>19</v>
      </c>
      <c r="H570" s="24"/>
      <c r="I570" s="9">
        <f>SUM(I566:I569)</f>
        <v>27658</v>
      </c>
    </row>
    <row r="571" spans="1:9" ht="16.5" customHeight="1">
      <c r="A571" s="13"/>
      <c r="B571" s="7"/>
      <c r="C571" s="7"/>
      <c r="D571" s="9"/>
      <c r="E571" s="9"/>
      <c r="F571" s="9"/>
      <c r="G571" s="7" t="s">
        <v>386</v>
      </c>
      <c r="H571" s="7">
        <v>3</v>
      </c>
      <c r="I571" s="7">
        <v>53200</v>
      </c>
    </row>
    <row r="572" spans="1:9" ht="15.75" customHeight="1">
      <c r="A572" s="13"/>
      <c r="B572" s="7"/>
      <c r="C572" s="7"/>
      <c r="D572" s="9"/>
      <c r="E572" s="9"/>
      <c r="F572" s="9"/>
      <c r="G572" s="7" t="s">
        <v>179</v>
      </c>
      <c r="H572" s="7" t="s">
        <v>154</v>
      </c>
      <c r="I572" s="7">
        <v>9936</v>
      </c>
    </row>
    <row r="573" spans="1:9" ht="17.25" customHeight="1">
      <c r="A573" s="13"/>
      <c r="B573" s="7"/>
      <c r="C573" s="7"/>
      <c r="D573" s="9"/>
      <c r="E573" s="9"/>
      <c r="F573" s="9"/>
      <c r="G573" s="7" t="s">
        <v>52</v>
      </c>
      <c r="H573" s="7" t="s">
        <v>166</v>
      </c>
      <c r="I573" s="7">
        <v>1200</v>
      </c>
    </row>
    <row r="574" spans="1:9" ht="18.75" customHeight="1">
      <c r="A574" s="13"/>
      <c r="B574" s="7"/>
      <c r="C574" s="7"/>
      <c r="D574" s="9"/>
      <c r="E574" s="9"/>
      <c r="F574" s="9"/>
      <c r="G574" s="11"/>
      <c r="H574" s="11"/>
      <c r="I574" s="7"/>
    </row>
    <row r="575" spans="1:9" ht="18.75" customHeight="1">
      <c r="A575" s="13"/>
      <c r="B575" s="7"/>
      <c r="C575" s="7"/>
      <c r="D575" s="9"/>
      <c r="E575" s="9"/>
      <c r="F575" s="9"/>
      <c r="G575" s="32"/>
      <c r="H575" s="19"/>
      <c r="I575" s="16"/>
    </row>
    <row r="576" spans="1:9" ht="18.75" customHeight="1">
      <c r="A576" s="13"/>
      <c r="B576" s="7"/>
      <c r="C576" s="7"/>
      <c r="D576" s="9"/>
      <c r="E576" s="9"/>
      <c r="F576" s="9"/>
      <c r="G576" s="14" t="s">
        <v>99</v>
      </c>
      <c r="H576" s="41"/>
      <c r="I576" s="9">
        <f>SUM(I571:I575)</f>
        <v>64336</v>
      </c>
    </row>
    <row r="577" spans="1:9" ht="15.75" customHeight="1">
      <c r="A577" s="13"/>
      <c r="B577" s="23"/>
      <c r="C577" s="21"/>
      <c r="D577" s="9"/>
      <c r="E577" s="9"/>
      <c r="F577" s="9"/>
      <c r="G577" s="14" t="s">
        <v>195</v>
      </c>
      <c r="H577" s="48"/>
      <c r="I577" s="9">
        <f>I570+I576</f>
        <v>91994</v>
      </c>
    </row>
    <row r="578" spans="1:9" ht="16.5" customHeight="1">
      <c r="A578" s="22" t="s">
        <v>343</v>
      </c>
      <c r="B578" s="16">
        <v>1960</v>
      </c>
      <c r="C578" s="16">
        <v>47</v>
      </c>
      <c r="D578" s="65">
        <v>62375.71</v>
      </c>
      <c r="E578" s="26">
        <f>I581</f>
        <v>50319</v>
      </c>
      <c r="F578" s="26">
        <v>12056.71</v>
      </c>
      <c r="G578" s="18" t="s">
        <v>11</v>
      </c>
      <c r="H578" s="19">
        <v>808</v>
      </c>
      <c r="I578" s="20">
        <v>27314</v>
      </c>
    </row>
    <row r="579" spans="1:9" ht="16.5" customHeight="1">
      <c r="A579" s="27">
        <v>75</v>
      </c>
      <c r="B579" s="7"/>
      <c r="C579" s="7"/>
      <c r="D579" s="9"/>
      <c r="E579" s="9"/>
      <c r="F579" s="9"/>
      <c r="G579" s="10" t="s">
        <v>402</v>
      </c>
      <c r="H579" s="11" t="s">
        <v>414</v>
      </c>
      <c r="I579" s="12">
        <v>15671</v>
      </c>
    </row>
    <row r="580" spans="1:9" ht="18.75" customHeight="1">
      <c r="A580" s="13"/>
      <c r="B580" s="7"/>
      <c r="C580" s="7"/>
      <c r="D580" s="9"/>
      <c r="E580" s="9"/>
      <c r="F580" s="9"/>
      <c r="G580" s="10" t="s">
        <v>17</v>
      </c>
      <c r="H580" s="11" t="s">
        <v>415</v>
      </c>
      <c r="I580" s="12">
        <v>7334</v>
      </c>
    </row>
    <row r="581" spans="1:9" ht="15" customHeight="1">
      <c r="A581" s="13"/>
      <c r="B581" s="7"/>
      <c r="C581" s="7"/>
      <c r="D581" s="9"/>
      <c r="E581" s="9"/>
      <c r="F581" s="9"/>
      <c r="G581" s="14" t="s">
        <v>19</v>
      </c>
      <c r="H581" s="10"/>
      <c r="I581" s="9">
        <f>SUM(I578:I580)</f>
        <v>50319</v>
      </c>
    </row>
    <row r="582" spans="1:9" ht="17.25" customHeight="1">
      <c r="A582" s="13"/>
      <c r="B582" s="7"/>
      <c r="C582" s="7"/>
      <c r="D582" s="9"/>
      <c r="E582" s="9"/>
      <c r="F582" s="9"/>
      <c r="G582" s="10"/>
      <c r="H582" s="11"/>
      <c r="I582" s="45"/>
    </row>
    <row r="583" spans="1:9" ht="16.5" customHeight="1">
      <c r="A583" s="13"/>
      <c r="B583" s="7"/>
      <c r="C583" s="7"/>
      <c r="D583" s="9"/>
      <c r="E583" s="9"/>
      <c r="F583" s="9"/>
      <c r="G583" s="10"/>
      <c r="H583" s="11"/>
      <c r="I583" s="45"/>
    </row>
    <row r="584" spans="1:9" ht="15.75" customHeight="1">
      <c r="A584" s="13"/>
      <c r="B584" s="7"/>
      <c r="C584" s="7"/>
      <c r="D584" s="9"/>
      <c r="E584" s="9"/>
      <c r="F584" s="9"/>
      <c r="G584" s="10"/>
      <c r="H584" s="11"/>
      <c r="I584" s="45"/>
    </row>
    <row r="585" spans="1:9" ht="18.75" customHeight="1">
      <c r="A585" s="13"/>
      <c r="B585" s="7"/>
      <c r="C585" s="7"/>
      <c r="D585" s="9"/>
      <c r="E585" s="9"/>
      <c r="F585" s="9"/>
      <c r="G585" s="32"/>
      <c r="H585" s="19"/>
      <c r="I585" s="44"/>
    </row>
    <row r="586" spans="1:9" ht="18.75" customHeight="1">
      <c r="A586" s="13"/>
      <c r="B586" s="7"/>
      <c r="C586" s="7"/>
      <c r="D586" s="9"/>
      <c r="E586" s="9"/>
      <c r="F586" s="9"/>
      <c r="G586" s="14" t="s">
        <v>99</v>
      </c>
      <c r="H586" s="41"/>
      <c r="I586" s="9">
        <f>SUM(I582:I585)</f>
        <v>0</v>
      </c>
    </row>
    <row r="587" spans="1:9" ht="15.75" customHeight="1">
      <c r="A587" s="13"/>
      <c r="B587" s="23"/>
      <c r="C587" s="21"/>
      <c r="D587" s="9"/>
      <c r="E587" s="9"/>
      <c r="F587" s="9"/>
      <c r="G587" s="14" t="s">
        <v>195</v>
      </c>
      <c r="H587" s="48"/>
      <c r="I587" s="9">
        <f>I581+I586</f>
        <v>50319</v>
      </c>
    </row>
    <row r="588" spans="1:9" ht="16.5" customHeight="1">
      <c r="A588" s="22" t="s">
        <v>416</v>
      </c>
      <c r="B588" s="16">
        <v>1966</v>
      </c>
      <c r="C588" s="16">
        <v>78</v>
      </c>
      <c r="D588" s="26">
        <v>256131</v>
      </c>
      <c r="E588" s="26">
        <f>I592</f>
        <v>56819</v>
      </c>
      <c r="F588" s="26">
        <v>199312</v>
      </c>
      <c r="G588" s="18" t="s">
        <v>11</v>
      </c>
      <c r="H588" s="19" t="s">
        <v>417</v>
      </c>
      <c r="I588" s="20">
        <v>32060</v>
      </c>
    </row>
    <row r="589" spans="1:9" ht="16.5" customHeight="1">
      <c r="A589" s="27">
        <v>44</v>
      </c>
      <c r="B589" s="7"/>
      <c r="C589" s="7"/>
      <c r="D589" s="9"/>
      <c r="E589" s="9"/>
      <c r="F589" s="9"/>
      <c r="G589" s="10" t="s">
        <v>13</v>
      </c>
      <c r="H589" s="11" t="s">
        <v>161</v>
      </c>
      <c r="I589" s="12">
        <v>15389</v>
      </c>
    </row>
    <row r="590" spans="1:9" ht="18.75" customHeight="1">
      <c r="A590" s="13"/>
      <c r="B590" s="7"/>
      <c r="C590" s="7"/>
      <c r="D590" s="9"/>
      <c r="E590" s="9"/>
      <c r="F590" s="9"/>
      <c r="G590" s="10" t="s">
        <v>39</v>
      </c>
      <c r="H590" s="11" t="s">
        <v>40</v>
      </c>
      <c r="I590" s="12">
        <v>5590</v>
      </c>
    </row>
    <row r="591" spans="1:9" ht="15" customHeight="1">
      <c r="A591" s="13"/>
      <c r="B591" s="7"/>
      <c r="C591" s="7"/>
      <c r="D591" s="9"/>
      <c r="E591" s="9"/>
      <c r="F591" s="9"/>
      <c r="G591" s="10" t="s">
        <v>43</v>
      </c>
      <c r="H591" s="11" t="s">
        <v>418</v>
      </c>
      <c r="I591" s="12">
        <v>3780</v>
      </c>
    </row>
    <row r="592" spans="1:9" ht="17.25" customHeight="1">
      <c r="A592" s="13"/>
      <c r="B592" s="7"/>
      <c r="C592" s="7"/>
      <c r="D592" s="9"/>
      <c r="E592" s="9"/>
      <c r="F592" s="9"/>
      <c r="G592" s="14" t="s">
        <v>19</v>
      </c>
      <c r="H592" s="5"/>
      <c r="I592" s="9">
        <f>SUM(I588:I591)</f>
        <v>56819</v>
      </c>
    </row>
    <row r="593" spans="1:9" ht="30.75" customHeight="1">
      <c r="A593" s="13"/>
      <c r="B593" s="7"/>
      <c r="C593" s="7"/>
      <c r="D593" s="9"/>
      <c r="E593" s="9"/>
      <c r="F593" s="9"/>
      <c r="G593" s="10" t="s">
        <v>419</v>
      </c>
      <c r="H593" s="11" t="s">
        <v>420</v>
      </c>
      <c r="I593" s="12">
        <v>27120</v>
      </c>
    </row>
    <row r="594" spans="1:9" ht="15.75" customHeight="1">
      <c r="A594" s="13"/>
      <c r="B594" s="7"/>
      <c r="C594" s="7"/>
      <c r="D594" s="9"/>
      <c r="E594" s="9"/>
      <c r="F594" s="9"/>
      <c r="G594" s="10" t="s">
        <v>421</v>
      </c>
      <c r="H594" s="11" t="s">
        <v>64</v>
      </c>
      <c r="I594" s="12">
        <v>5300</v>
      </c>
    </row>
    <row r="595" spans="1:9" ht="17.25" customHeight="1">
      <c r="A595" s="13"/>
      <c r="B595" s="7"/>
      <c r="C595" s="7"/>
      <c r="D595" s="9"/>
      <c r="E595" s="9"/>
      <c r="F595" s="9"/>
      <c r="G595" s="10" t="s">
        <v>422</v>
      </c>
      <c r="H595" s="11" t="s">
        <v>380</v>
      </c>
      <c r="I595" s="12">
        <v>15360</v>
      </c>
    </row>
    <row r="596" spans="1:9" ht="21.75" customHeight="1">
      <c r="A596" s="13"/>
      <c r="B596" s="7"/>
      <c r="C596" s="7"/>
      <c r="D596" s="9"/>
      <c r="E596" s="9"/>
      <c r="F596" s="9"/>
      <c r="G596" s="10" t="s">
        <v>423</v>
      </c>
      <c r="H596" s="11" t="s">
        <v>217</v>
      </c>
      <c r="I596" s="12">
        <v>18360</v>
      </c>
    </row>
    <row r="597" spans="1:9" ht="18.75" customHeight="1">
      <c r="A597" s="13"/>
      <c r="B597" s="7"/>
      <c r="C597" s="7"/>
      <c r="D597" s="9"/>
      <c r="E597" s="9"/>
      <c r="F597" s="9"/>
      <c r="G597" s="32"/>
      <c r="H597" s="19"/>
      <c r="I597" s="20"/>
    </row>
    <row r="598" spans="1:9" ht="18.75" customHeight="1">
      <c r="A598" s="13"/>
      <c r="B598" s="7"/>
      <c r="C598" s="7"/>
      <c r="D598" s="9"/>
      <c r="E598" s="9"/>
      <c r="F598" s="9"/>
      <c r="G598" s="14" t="s">
        <v>99</v>
      </c>
      <c r="H598" s="41"/>
      <c r="I598" s="9">
        <f>SUM(I593:I597)</f>
        <v>66140</v>
      </c>
    </row>
    <row r="599" spans="1:9" ht="15.75" customHeight="1">
      <c r="A599" s="13"/>
      <c r="B599" s="23"/>
      <c r="C599" s="21"/>
      <c r="D599" s="9"/>
      <c r="E599" s="9"/>
      <c r="F599" s="9"/>
      <c r="G599" s="14" t="s">
        <v>195</v>
      </c>
      <c r="H599" s="48"/>
      <c r="I599" s="9">
        <f>I592+I598</f>
        <v>122959</v>
      </c>
    </row>
    <row r="600" spans="1:9" ht="16.5" customHeight="1">
      <c r="A600" s="22" t="s">
        <v>416</v>
      </c>
      <c r="B600" s="16">
        <v>2000</v>
      </c>
      <c r="C600" s="16">
        <v>20</v>
      </c>
      <c r="D600" s="26">
        <v>120766.38</v>
      </c>
      <c r="E600" s="26">
        <f>I604</f>
        <v>23090</v>
      </c>
      <c r="F600" s="26">
        <v>97676.38</v>
      </c>
      <c r="G600" s="18" t="s">
        <v>11</v>
      </c>
      <c r="H600" s="19">
        <v>525</v>
      </c>
      <c r="I600" s="20">
        <v>12120</v>
      </c>
    </row>
    <row r="601" spans="1:9" ht="16.5" customHeight="1">
      <c r="A601" s="27" t="s">
        <v>424</v>
      </c>
      <c r="B601" s="7"/>
      <c r="C601" s="7"/>
      <c r="D601" s="9"/>
      <c r="E601" s="9"/>
      <c r="F601" s="9"/>
      <c r="G601" s="10" t="s">
        <v>13</v>
      </c>
      <c r="H601" s="11" t="s">
        <v>425</v>
      </c>
      <c r="I601" s="12">
        <v>960</v>
      </c>
    </row>
    <row r="602" spans="1:9" ht="18.75" customHeight="1">
      <c r="A602" s="13"/>
      <c r="B602" s="7"/>
      <c r="C602" s="7"/>
      <c r="D602" s="9"/>
      <c r="E602" s="9"/>
      <c r="F602" s="9"/>
      <c r="G602" s="10" t="s">
        <v>39</v>
      </c>
      <c r="H602" s="11" t="s">
        <v>40</v>
      </c>
      <c r="I602" s="12">
        <v>5690</v>
      </c>
    </row>
    <row r="603" spans="1:9" ht="15" customHeight="1">
      <c r="A603" s="13"/>
      <c r="B603" s="7"/>
      <c r="C603" s="7"/>
      <c r="D603" s="9"/>
      <c r="E603" s="9"/>
      <c r="F603" s="9"/>
      <c r="G603" s="10" t="s">
        <v>17</v>
      </c>
      <c r="H603" s="11" t="s">
        <v>426</v>
      </c>
      <c r="I603" s="12">
        <v>4320</v>
      </c>
    </row>
    <row r="604" spans="1:9" ht="17.25" customHeight="1">
      <c r="A604" s="13"/>
      <c r="B604" s="7"/>
      <c r="C604" s="7"/>
      <c r="D604" s="9"/>
      <c r="E604" s="9"/>
      <c r="F604" s="9"/>
      <c r="G604" s="14" t="s">
        <v>60</v>
      </c>
      <c r="H604" s="5"/>
      <c r="I604" s="9">
        <f>SUM(I600:I603)</f>
        <v>23090</v>
      </c>
    </row>
    <row r="605" spans="1:9" ht="16.5" customHeight="1">
      <c r="A605" s="13"/>
      <c r="B605" s="7"/>
      <c r="C605" s="7"/>
      <c r="D605" s="9"/>
      <c r="E605" s="9"/>
      <c r="F605" s="9"/>
      <c r="G605" s="10" t="s">
        <v>427</v>
      </c>
      <c r="H605" s="11" t="s">
        <v>253</v>
      </c>
      <c r="I605" s="12">
        <v>14484</v>
      </c>
    </row>
    <row r="606" spans="1:9" ht="15.75" customHeight="1">
      <c r="A606" s="13"/>
      <c r="B606" s="7"/>
      <c r="C606" s="7"/>
      <c r="D606" s="9"/>
      <c r="E606" s="9"/>
      <c r="F606" s="9"/>
      <c r="G606" s="10" t="s">
        <v>428</v>
      </c>
      <c r="H606" s="11" t="s">
        <v>429</v>
      </c>
      <c r="I606" s="12">
        <v>20400</v>
      </c>
    </row>
    <row r="607" spans="1:9" ht="17.25" customHeight="1">
      <c r="A607" s="13"/>
      <c r="B607" s="7"/>
      <c r="C607" s="7"/>
      <c r="D607" s="9"/>
      <c r="E607" s="9"/>
      <c r="F607" s="9"/>
      <c r="G607" s="10" t="s">
        <v>430</v>
      </c>
      <c r="H607" s="11" t="s">
        <v>431</v>
      </c>
      <c r="I607" s="12">
        <v>11940</v>
      </c>
    </row>
    <row r="608" spans="1:9" ht="18.75" customHeight="1">
      <c r="A608" s="13"/>
      <c r="B608" s="7"/>
      <c r="C608" s="7"/>
      <c r="D608" s="9"/>
      <c r="E608" s="9"/>
      <c r="F608" s="9"/>
      <c r="G608" s="11"/>
      <c r="H608" s="11"/>
      <c r="I608" s="12"/>
    </row>
    <row r="609" spans="1:9" ht="18.75" customHeight="1">
      <c r="A609" s="13"/>
      <c r="B609" s="7"/>
      <c r="C609" s="7"/>
      <c r="D609" s="9"/>
      <c r="E609" s="9"/>
      <c r="F609" s="9"/>
      <c r="G609" s="32"/>
      <c r="H609" s="19"/>
      <c r="I609" s="20"/>
    </row>
    <row r="610" spans="1:9" ht="18.75" customHeight="1">
      <c r="A610" s="13"/>
      <c r="B610" s="7"/>
      <c r="C610" s="7"/>
      <c r="D610" s="9"/>
      <c r="E610" s="9"/>
      <c r="F610" s="9"/>
      <c r="G610" s="14" t="s">
        <v>99</v>
      </c>
      <c r="H610" s="41"/>
      <c r="I610" s="9">
        <f>SUM(I605:I609)</f>
        <v>46824</v>
      </c>
    </row>
    <row r="611" spans="1:9" ht="15.75" customHeight="1">
      <c r="A611" s="13"/>
      <c r="B611" s="23"/>
      <c r="C611" s="21"/>
      <c r="D611" s="9"/>
      <c r="E611" s="9"/>
      <c r="F611" s="9"/>
      <c r="G611" s="14" t="s">
        <v>195</v>
      </c>
      <c r="H611" s="48"/>
      <c r="I611" s="9">
        <f>I604+I610</f>
        <v>69914</v>
      </c>
    </row>
    <row r="612" spans="1:9" ht="16.5" customHeight="1">
      <c r="A612" s="22" t="s">
        <v>416</v>
      </c>
      <c r="B612" s="16">
        <v>1973</v>
      </c>
      <c r="C612" s="16">
        <v>80</v>
      </c>
      <c r="D612" s="26">
        <v>209024.03</v>
      </c>
      <c r="E612" s="26">
        <f>I616</f>
        <v>55114</v>
      </c>
      <c r="F612" s="26">
        <v>153910.03</v>
      </c>
      <c r="G612" s="18" t="s">
        <v>11</v>
      </c>
      <c r="H612" s="19" t="s">
        <v>432</v>
      </c>
      <c r="I612" s="20">
        <v>35851</v>
      </c>
    </row>
    <row r="613" spans="1:9" ht="16.5" customHeight="1">
      <c r="A613" s="27">
        <v>66</v>
      </c>
      <c r="B613" s="7"/>
      <c r="C613" s="7"/>
      <c r="D613" s="9"/>
      <c r="E613" s="9"/>
      <c r="F613" s="9"/>
      <c r="G613" s="10" t="s">
        <v>13</v>
      </c>
      <c r="H613" s="11"/>
      <c r="I613" s="12">
        <v>6882</v>
      </c>
    </row>
    <row r="614" spans="1:9" ht="18.75" customHeight="1">
      <c r="A614" s="13"/>
      <c r="B614" s="7"/>
      <c r="C614" s="7"/>
      <c r="D614" s="9"/>
      <c r="E614" s="9"/>
      <c r="F614" s="9"/>
      <c r="G614" s="10" t="s">
        <v>39</v>
      </c>
      <c r="H614" s="11" t="s">
        <v>40</v>
      </c>
      <c r="I614" s="12">
        <v>5590</v>
      </c>
    </row>
    <row r="615" spans="1:9" ht="15" customHeight="1">
      <c r="A615" s="13"/>
      <c r="B615" s="7"/>
      <c r="C615" s="7"/>
      <c r="D615" s="9"/>
      <c r="E615" s="9"/>
      <c r="F615" s="9"/>
      <c r="G615" s="10" t="s">
        <v>17</v>
      </c>
      <c r="H615" s="11">
        <v>151</v>
      </c>
      <c r="I615" s="12">
        <v>6791</v>
      </c>
    </row>
    <row r="616" spans="1:9" ht="17.25" customHeight="1">
      <c r="A616" s="13"/>
      <c r="B616" s="7"/>
      <c r="C616" s="7"/>
      <c r="D616" s="9"/>
      <c r="E616" s="9"/>
      <c r="F616" s="9"/>
      <c r="G616" s="14" t="s">
        <v>229</v>
      </c>
      <c r="H616" s="10"/>
      <c r="I616" s="9">
        <f>SUM(I612:I615)</f>
        <v>55114</v>
      </c>
    </row>
    <row r="617" spans="1:9" ht="27.75" customHeight="1">
      <c r="A617" s="13"/>
      <c r="B617" s="7"/>
      <c r="C617" s="7"/>
      <c r="D617" s="9"/>
      <c r="E617" s="9"/>
      <c r="F617" s="9"/>
      <c r="G617" s="10" t="s">
        <v>433</v>
      </c>
      <c r="H617" s="11" t="s">
        <v>434</v>
      </c>
      <c r="I617" s="12">
        <v>123351</v>
      </c>
    </row>
    <row r="618" spans="1:9" ht="27.75" customHeight="1">
      <c r="A618" s="13"/>
      <c r="B618" s="7"/>
      <c r="C618" s="7"/>
      <c r="D618" s="9"/>
      <c r="E618" s="9"/>
      <c r="F618" s="9"/>
      <c r="G618" s="10"/>
      <c r="H618" s="11"/>
      <c r="I618" s="12"/>
    </row>
    <row r="619" spans="1:9" ht="17.25" customHeight="1">
      <c r="A619" s="13"/>
      <c r="B619" s="7"/>
      <c r="C619" s="7"/>
      <c r="D619" s="9"/>
      <c r="E619" s="9"/>
      <c r="F619" s="9"/>
      <c r="G619" s="10" t="s">
        <v>435</v>
      </c>
      <c r="H619" s="11" t="s">
        <v>436</v>
      </c>
      <c r="I619" s="12">
        <v>8100</v>
      </c>
    </row>
    <row r="620" spans="1:9" ht="18.75" customHeight="1">
      <c r="A620" s="13"/>
      <c r="B620" s="7"/>
      <c r="C620" s="7"/>
      <c r="D620" s="9"/>
      <c r="E620" s="9"/>
      <c r="F620" s="9"/>
      <c r="G620" s="10"/>
      <c r="H620" s="11"/>
      <c r="I620" s="12"/>
    </row>
    <row r="621" spans="1:9" ht="18.75" customHeight="1">
      <c r="A621" s="13"/>
      <c r="B621" s="7"/>
      <c r="C621" s="7"/>
      <c r="D621" s="9"/>
      <c r="E621" s="9"/>
      <c r="F621" s="9"/>
      <c r="G621" s="32"/>
      <c r="H621" s="19"/>
      <c r="I621" s="20"/>
    </row>
    <row r="622" spans="1:9" ht="18.75" customHeight="1">
      <c r="A622" s="13"/>
      <c r="B622" s="7"/>
      <c r="C622" s="7"/>
      <c r="D622" s="9"/>
      <c r="E622" s="9"/>
      <c r="F622" s="9"/>
      <c r="G622" s="14" t="s">
        <v>99</v>
      </c>
      <c r="H622" s="41"/>
      <c r="I622" s="9">
        <f>SUM(I617:I621)</f>
        <v>131451</v>
      </c>
    </row>
    <row r="623" spans="1:9" ht="15.75" customHeight="1">
      <c r="A623" s="13"/>
      <c r="B623" s="23"/>
      <c r="C623" s="21"/>
      <c r="D623" s="9"/>
      <c r="E623" s="9"/>
      <c r="F623" s="9"/>
      <c r="G623" s="14" t="s">
        <v>195</v>
      </c>
      <c r="H623" s="48"/>
      <c r="I623" s="9">
        <f>I616+I622</f>
        <v>186565</v>
      </c>
    </row>
    <row r="624" spans="1:9" ht="16.5" customHeight="1">
      <c r="A624" s="22" t="s">
        <v>416</v>
      </c>
      <c r="B624" s="16">
        <v>1986</v>
      </c>
      <c r="C624" s="16">
        <v>78</v>
      </c>
      <c r="D624" s="43">
        <v>-133236.97</v>
      </c>
      <c r="E624" s="26">
        <f>I628</f>
        <v>69589</v>
      </c>
      <c r="F624" s="43">
        <v>-202825.97</v>
      </c>
      <c r="G624" s="18" t="s">
        <v>11</v>
      </c>
      <c r="H624" s="19">
        <v>2000</v>
      </c>
      <c r="I624" s="20">
        <v>54665</v>
      </c>
    </row>
    <row r="625" spans="1:9" ht="16.5" customHeight="1">
      <c r="A625" s="27">
        <v>70</v>
      </c>
      <c r="B625" s="7"/>
      <c r="C625" s="7"/>
      <c r="D625" s="9"/>
      <c r="E625" s="9"/>
      <c r="F625" s="9"/>
      <c r="G625" s="10" t="s">
        <v>13</v>
      </c>
      <c r="H625" s="11" t="s">
        <v>228</v>
      </c>
      <c r="I625" s="12">
        <v>3744</v>
      </c>
    </row>
    <row r="626" spans="1:9" ht="18.75" customHeight="1">
      <c r="A626" s="13"/>
      <c r="B626" s="7"/>
      <c r="C626" s="7"/>
      <c r="D626" s="9"/>
      <c r="E626" s="9"/>
      <c r="F626" s="9"/>
      <c r="G626" s="10" t="s">
        <v>39</v>
      </c>
      <c r="H626" s="11" t="s">
        <v>228</v>
      </c>
      <c r="I626" s="12">
        <v>11180</v>
      </c>
    </row>
    <row r="627" spans="1:9" ht="15" customHeight="1">
      <c r="A627" s="13"/>
      <c r="B627" s="7"/>
      <c r="C627" s="7"/>
      <c r="D627" s="9"/>
      <c r="E627" s="9"/>
      <c r="F627" s="9"/>
      <c r="G627" s="10" t="s">
        <v>17</v>
      </c>
      <c r="H627" s="11"/>
      <c r="I627" s="12"/>
    </row>
    <row r="628" spans="1:9" ht="17.25" customHeight="1">
      <c r="A628" s="13"/>
      <c r="B628" s="7"/>
      <c r="C628" s="7"/>
      <c r="D628" s="9"/>
      <c r="E628" s="9"/>
      <c r="F628" s="9"/>
      <c r="G628" s="14" t="s">
        <v>19</v>
      </c>
      <c r="H628" s="10"/>
      <c r="I628" s="9">
        <f>SUM(I624:I627)</f>
        <v>69589</v>
      </c>
    </row>
    <row r="629" spans="1:9" ht="16.5" customHeight="1">
      <c r="A629" s="13"/>
      <c r="B629" s="7"/>
      <c r="C629" s="7"/>
      <c r="D629" s="9"/>
      <c r="E629" s="9"/>
      <c r="F629" s="9"/>
      <c r="G629" s="10" t="s">
        <v>437</v>
      </c>
      <c r="H629" s="11" t="s">
        <v>94</v>
      </c>
      <c r="I629" s="12">
        <v>11840</v>
      </c>
    </row>
    <row r="630" spans="1:9" ht="15.75" customHeight="1">
      <c r="A630" s="13"/>
      <c r="B630" s="7"/>
      <c r="C630" s="7"/>
      <c r="D630" s="9"/>
      <c r="E630" s="9"/>
      <c r="F630" s="9"/>
      <c r="G630" s="10"/>
      <c r="H630" s="11"/>
      <c r="I630" s="12"/>
    </row>
    <row r="631" spans="1:9" ht="17.25" customHeight="1">
      <c r="A631" s="13"/>
      <c r="B631" s="7"/>
      <c r="C631" s="7"/>
      <c r="D631" s="9"/>
      <c r="E631" s="9"/>
      <c r="F631" s="9"/>
      <c r="G631" s="11"/>
      <c r="H631" s="11"/>
      <c r="I631" s="12"/>
    </row>
    <row r="632" spans="1:9" ht="18.75" customHeight="1">
      <c r="A632" s="13"/>
      <c r="B632" s="7"/>
      <c r="C632" s="7"/>
      <c r="D632" s="9"/>
      <c r="E632" s="9"/>
      <c r="F632" s="9"/>
      <c r="G632" s="14" t="s">
        <v>99</v>
      </c>
      <c r="H632" s="41"/>
      <c r="I632" s="9">
        <f>SUM(I629:I631)</f>
        <v>11840</v>
      </c>
    </row>
    <row r="633" spans="1:9" ht="15.75" customHeight="1">
      <c r="A633" s="13"/>
      <c r="B633" s="23"/>
      <c r="C633" s="21"/>
      <c r="D633" s="9"/>
      <c r="E633" s="9"/>
      <c r="F633" s="9"/>
      <c r="G633" s="14" t="s">
        <v>195</v>
      </c>
      <c r="H633" s="48"/>
      <c r="I633" s="9">
        <f>I628+I632</f>
        <v>81429</v>
      </c>
    </row>
    <row r="634" spans="1:9" ht="16.5" customHeight="1">
      <c r="A634" s="22" t="s">
        <v>416</v>
      </c>
      <c r="B634" s="16">
        <v>1977</v>
      </c>
      <c r="C634" s="16">
        <v>80</v>
      </c>
      <c r="D634" s="26">
        <v>154833.29</v>
      </c>
      <c r="E634" s="26">
        <f>I640</f>
        <v>105984</v>
      </c>
      <c r="F634" s="26">
        <v>48849.29</v>
      </c>
      <c r="G634" s="18" t="s">
        <v>11</v>
      </c>
      <c r="H634" s="19" t="s">
        <v>12</v>
      </c>
      <c r="I634" s="20">
        <v>31315</v>
      </c>
    </row>
    <row r="635" spans="1:9" ht="16.5" customHeight="1">
      <c r="A635" s="27">
        <v>99</v>
      </c>
      <c r="B635" s="7"/>
      <c r="C635" s="7"/>
      <c r="D635" s="24"/>
      <c r="E635" s="24"/>
      <c r="F635" s="24"/>
      <c r="G635" s="10" t="s">
        <v>13</v>
      </c>
      <c r="H635" s="11" t="s">
        <v>438</v>
      </c>
      <c r="I635" s="12">
        <v>26622</v>
      </c>
    </row>
    <row r="636" spans="1:9" ht="18.75" customHeight="1">
      <c r="A636" s="13"/>
      <c r="B636" s="7"/>
      <c r="C636" s="7"/>
      <c r="D636" s="24"/>
      <c r="E636" s="24"/>
      <c r="F636" s="24"/>
      <c r="G636" s="10" t="s">
        <v>39</v>
      </c>
      <c r="H636" s="11" t="s">
        <v>16</v>
      </c>
      <c r="I636" s="12">
        <v>5590</v>
      </c>
    </row>
    <row r="637" spans="1:9" ht="15" customHeight="1">
      <c r="A637" s="13"/>
      <c r="B637" s="7"/>
      <c r="C637" s="7"/>
      <c r="D637" s="24"/>
      <c r="E637" s="24"/>
      <c r="F637" s="24"/>
      <c r="G637" s="10" t="s">
        <v>439</v>
      </c>
      <c r="H637" s="11" t="s">
        <v>440</v>
      </c>
      <c r="I637" s="12">
        <v>1057</v>
      </c>
    </row>
    <row r="638" spans="1:9" ht="17.25" customHeight="1">
      <c r="A638" s="25"/>
      <c r="B638" s="25"/>
      <c r="C638" s="25"/>
      <c r="D638" s="36"/>
      <c r="E638" s="36"/>
      <c r="F638" s="36"/>
      <c r="G638" s="53" t="s">
        <v>441</v>
      </c>
      <c r="H638" s="32" t="s">
        <v>442</v>
      </c>
      <c r="I638" s="30">
        <v>41400</v>
      </c>
    </row>
    <row r="639" spans="1:9" ht="16.5" customHeight="1">
      <c r="A639" s="25"/>
      <c r="B639" s="25"/>
      <c r="C639" s="25"/>
      <c r="D639" s="36"/>
      <c r="E639" s="36"/>
      <c r="F639" s="36"/>
      <c r="G639" s="10" t="s">
        <v>443</v>
      </c>
      <c r="H639" s="32"/>
      <c r="I639" s="30"/>
    </row>
    <row r="640" spans="1:9" ht="15.75" customHeight="1">
      <c r="A640" s="13"/>
      <c r="B640" s="7"/>
      <c r="C640" s="7"/>
      <c r="D640" s="24"/>
      <c r="E640" s="24"/>
      <c r="F640" s="24"/>
      <c r="G640" s="14" t="s">
        <v>60</v>
      </c>
      <c r="H640" s="14"/>
      <c r="I640" s="9">
        <f>SUM(I634:I639)</f>
        <v>105984</v>
      </c>
    </row>
    <row r="641" spans="1:9" ht="17.25" customHeight="1">
      <c r="A641" s="13"/>
      <c r="B641" s="7"/>
      <c r="C641" s="7"/>
      <c r="D641" s="24"/>
      <c r="E641" s="24"/>
      <c r="F641" s="24"/>
      <c r="G641" s="10"/>
      <c r="H641" s="11"/>
      <c r="I641" s="12"/>
    </row>
    <row r="642" spans="1:9" ht="18" customHeight="1">
      <c r="A642" s="13"/>
      <c r="B642" s="7"/>
      <c r="C642" s="7"/>
      <c r="D642" s="24"/>
      <c r="E642" s="24"/>
      <c r="F642" s="24"/>
      <c r="G642" s="10"/>
      <c r="H642" s="11"/>
      <c r="I642" s="12"/>
    </row>
    <row r="643" spans="1:9" ht="18.75" customHeight="1">
      <c r="A643" s="13"/>
      <c r="B643" s="7"/>
      <c r="C643" s="7"/>
      <c r="D643" s="24"/>
      <c r="E643" s="24"/>
      <c r="F643" s="24"/>
      <c r="G643" s="10" t="s">
        <v>444</v>
      </c>
      <c r="H643" s="11" t="s">
        <v>445</v>
      </c>
      <c r="I643" s="12">
        <v>43567</v>
      </c>
    </row>
    <row r="644" spans="1:9" ht="18.75" customHeight="1">
      <c r="A644" s="13"/>
      <c r="B644" s="7"/>
      <c r="C644" s="7"/>
      <c r="D644" s="24"/>
      <c r="E644" s="24"/>
      <c r="F644" s="24"/>
      <c r="G644" s="10"/>
      <c r="H644" s="11"/>
      <c r="I644" s="12"/>
    </row>
    <row r="645" spans="1:9" ht="18.75" customHeight="1">
      <c r="A645" s="13"/>
      <c r="B645" s="7"/>
      <c r="C645" s="7"/>
      <c r="D645" s="24"/>
      <c r="E645" s="24"/>
      <c r="F645" s="24"/>
      <c r="G645" s="14" t="s">
        <v>99</v>
      </c>
      <c r="H645" s="41"/>
      <c r="I645" s="9">
        <f>SUM(I641:I644)</f>
        <v>43567</v>
      </c>
    </row>
    <row r="646" spans="1:9" ht="15.75" customHeight="1">
      <c r="A646" s="13"/>
      <c r="B646" s="23"/>
      <c r="C646" s="21"/>
      <c r="D646" s="9"/>
      <c r="E646" s="9"/>
      <c r="F646" s="9"/>
      <c r="G646" s="14" t="s">
        <v>195</v>
      </c>
      <c r="H646" s="48"/>
      <c r="I646" s="9">
        <f>I640+I645</f>
        <v>149551</v>
      </c>
    </row>
    <row r="647" spans="1:9" ht="16.5" customHeight="1">
      <c r="A647" s="22" t="s">
        <v>446</v>
      </c>
      <c r="B647" s="16">
        <v>1981</v>
      </c>
      <c r="C647" s="16">
        <v>18</v>
      </c>
      <c r="D647" s="43">
        <v>-17398.25</v>
      </c>
      <c r="E647" s="26">
        <f>I651</f>
        <v>25011</v>
      </c>
      <c r="F647" s="43">
        <v>-42409.25</v>
      </c>
      <c r="G647" s="16" t="s">
        <v>11</v>
      </c>
      <c r="H647" s="44">
        <v>860</v>
      </c>
      <c r="I647" s="20">
        <v>16385</v>
      </c>
    </row>
    <row r="648" spans="1:9" ht="16.5" customHeight="1">
      <c r="A648" s="27">
        <v>13</v>
      </c>
      <c r="B648" s="7"/>
      <c r="C648" s="7"/>
      <c r="D648" s="9"/>
      <c r="E648" s="9"/>
      <c r="F648" s="9"/>
      <c r="G648" s="7" t="s">
        <v>13</v>
      </c>
      <c r="H648" s="45" t="s">
        <v>447</v>
      </c>
      <c r="I648" s="12">
        <v>864</v>
      </c>
    </row>
    <row r="649" spans="1:9" ht="18.75" customHeight="1">
      <c r="A649" s="13"/>
      <c r="B649" s="7"/>
      <c r="C649" s="7"/>
      <c r="D649" s="9"/>
      <c r="E649" s="9"/>
      <c r="F649" s="9"/>
      <c r="G649" s="7" t="s">
        <v>39</v>
      </c>
      <c r="H649" s="45" t="s">
        <v>448</v>
      </c>
      <c r="I649" s="12">
        <v>5590</v>
      </c>
    </row>
    <row r="650" spans="1:9" ht="19.5" customHeight="1">
      <c r="A650" s="13"/>
      <c r="B650" s="7"/>
      <c r="C650" s="7"/>
      <c r="D650" s="9"/>
      <c r="E650" s="9"/>
      <c r="F650" s="9"/>
      <c r="G650" s="7" t="s">
        <v>43</v>
      </c>
      <c r="H650" s="45" t="s">
        <v>449</v>
      </c>
      <c r="I650" s="12">
        <v>2172</v>
      </c>
    </row>
    <row r="651" spans="1:9" ht="17.25" customHeight="1">
      <c r="A651" s="13"/>
      <c r="B651" s="7"/>
      <c r="C651" s="7"/>
      <c r="D651" s="9"/>
      <c r="E651" s="9"/>
      <c r="F651" s="9"/>
      <c r="G651" s="9" t="s">
        <v>60</v>
      </c>
      <c r="H651" s="45"/>
      <c r="I651" s="9">
        <f>SUM(I647:I650)</f>
        <v>25011</v>
      </c>
    </row>
    <row r="652" spans="1:9" ht="16.5" customHeight="1">
      <c r="A652" s="13"/>
      <c r="B652" s="7"/>
      <c r="C652" s="7"/>
      <c r="D652" s="9"/>
      <c r="E652" s="9"/>
      <c r="F652" s="9"/>
      <c r="G652" s="45"/>
      <c r="H652" s="45"/>
      <c r="I652" s="7"/>
    </row>
    <row r="653" spans="1:9" ht="15.75" customHeight="1">
      <c r="A653" s="13"/>
      <c r="B653" s="7"/>
      <c r="C653" s="7"/>
      <c r="D653" s="9"/>
      <c r="E653" s="9"/>
      <c r="F653" s="9"/>
      <c r="G653" s="11"/>
      <c r="H653" s="11"/>
      <c r="I653" s="7"/>
    </row>
    <row r="654" spans="1:9" ht="18.75" customHeight="1">
      <c r="A654" s="13"/>
      <c r="B654" s="7"/>
      <c r="C654" s="7"/>
      <c r="D654" s="9"/>
      <c r="E654" s="9"/>
      <c r="F654" s="9"/>
      <c r="G654" s="14" t="s">
        <v>99</v>
      </c>
      <c r="H654" s="41"/>
      <c r="I654" s="9">
        <f>SUM(I652:I653)</f>
        <v>0</v>
      </c>
    </row>
    <row r="655" spans="1:9" ht="15.75" customHeight="1">
      <c r="A655" s="13"/>
      <c r="B655" s="23"/>
      <c r="C655" s="21"/>
      <c r="D655" s="9"/>
      <c r="E655" s="9"/>
      <c r="F655" s="9"/>
      <c r="G655" s="14" t="s">
        <v>195</v>
      </c>
      <c r="H655" s="48"/>
      <c r="I655" s="9">
        <f>I651+I654</f>
        <v>25011</v>
      </c>
    </row>
    <row r="656" spans="1:9" ht="16.5" customHeight="1">
      <c r="A656" s="22" t="s">
        <v>446</v>
      </c>
      <c r="B656" s="16">
        <v>1984</v>
      </c>
      <c r="C656" s="16">
        <v>58</v>
      </c>
      <c r="D656" s="17">
        <v>373833.28</v>
      </c>
      <c r="E656" s="17">
        <f>I659</f>
        <v>39191</v>
      </c>
      <c r="F656" s="17">
        <v>334642.28</v>
      </c>
      <c r="G656" s="18" t="s">
        <v>11</v>
      </c>
      <c r="H656" s="19" t="s">
        <v>450</v>
      </c>
      <c r="I656" s="20">
        <v>28755</v>
      </c>
    </row>
    <row r="657" spans="1:9" ht="16.5" customHeight="1">
      <c r="A657" s="27">
        <v>19</v>
      </c>
      <c r="B657" s="7"/>
      <c r="C657" s="7"/>
      <c r="D657" s="7"/>
      <c r="E657" s="7"/>
      <c r="F657" s="7"/>
      <c r="G657" s="10" t="s">
        <v>13</v>
      </c>
      <c r="H657" s="11"/>
      <c r="I657" s="12">
        <v>1236</v>
      </c>
    </row>
    <row r="658" spans="1:9" ht="18.75" customHeight="1">
      <c r="A658" s="13"/>
      <c r="B658" s="7"/>
      <c r="C658" s="7"/>
      <c r="D658" s="7"/>
      <c r="E658" s="7"/>
      <c r="F658" s="7"/>
      <c r="G658" s="10" t="s">
        <v>39</v>
      </c>
      <c r="H658" s="11" t="s">
        <v>16</v>
      </c>
      <c r="I658" s="12">
        <v>9200</v>
      </c>
    </row>
    <row r="659" spans="1:9" ht="15" customHeight="1">
      <c r="A659" s="13"/>
      <c r="B659" s="7"/>
      <c r="C659" s="7"/>
      <c r="D659" s="21"/>
      <c r="E659" s="21"/>
      <c r="F659" s="21"/>
      <c r="G659" s="14" t="s">
        <v>19</v>
      </c>
      <c r="H659" s="5"/>
      <c r="I659" s="9">
        <f>SUM(I656:I658)</f>
        <v>39191</v>
      </c>
    </row>
    <row r="660" spans="1:9" ht="17.25" customHeight="1">
      <c r="A660" s="13"/>
      <c r="B660" s="7"/>
      <c r="C660" s="7"/>
      <c r="D660" s="7"/>
      <c r="E660" s="7"/>
      <c r="F660" s="7"/>
      <c r="G660" s="10" t="s">
        <v>354</v>
      </c>
      <c r="H660" s="11" t="s">
        <v>128</v>
      </c>
      <c r="I660" s="12">
        <v>52349</v>
      </c>
    </row>
    <row r="661" spans="1:9" ht="16.5" customHeight="1">
      <c r="A661" s="13"/>
      <c r="B661" s="7"/>
      <c r="C661" s="7"/>
      <c r="D661" s="7"/>
      <c r="E661" s="7"/>
      <c r="F661" s="7"/>
      <c r="G661" s="10" t="s">
        <v>451</v>
      </c>
      <c r="H661" s="11" t="s">
        <v>315</v>
      </c>
      <c r="I661" s="12">
        <v>27540</v>
      </c>
    </row>
    <row r="662" spans="1:9" ht="15.75" customHeight="1">
      <c r="A662" s="13"/>
      <c r="B662" s="7"/>
      <c r="C662" s="7"/>
      <c r="D662" s="7"/>
      <c r="E662" s="7"/>
      <c r="F662" s="7"/>
      <c r="G662" s="10" t="s">
        <v>452</v>
      </c>
      <c r="H662" s="11" t="s">
        <v>453</v>
      </c>
      <c r="I662" s="12">
        <v>20139</v>
      </c>
    </row>
    <row r="663" spans="1:9" ht="17.25" customHeight="1">
      <c r="A663" s="13"/>
      <c r="B663" s="7"/>
      <c r="C663" s="7"/>
      <c r="D663" s="7"/>
      <c r="E663" s="7"/>
      <c r="F663" s="7"/>
      <c r="G663" s="10"/>
      <c r="H663" s="11"/>
      <c r="I663" s="12"/>
    </row>
    <row r="664" spans="1:9" ht="18.75" customHeight="1">
      <c r="A664" s="13"/>
      <c r="B664" s="7"/>
      <c r="C664" s="7"/>
      <c r="D664" s="7"/>
      <c r="E664" s="7"/>
      <c r="F664" s="7"/>
      <c r="G664" s="11"/>
      <c r="H664" s="11"/>
      <c r="I664" s="12"/>
    </row>
    <row r="665" spans="1:9" ht="18.75" customHeight="1">
      <c r="A665" s="13"/>
      <c r="B665" s="7"/>
      <c r="C665" s="7"/>
      <c r="D665" s="7"/>
      <c r="E665" s="7"/>
      <c r="F665" s="7"/>
      <c r="G665" s="14" t="s">
        <v>99</v>
      </c>
      <c r="H665" s="41"/>
      <c r="I665" s="9">
        <f>SUM(I660:I664)</f>
        <v>100028</v>
      </c>
    </row>
    <row r="666" spans="1:9" ht="15.75" customHeight="1">
      <c r="A666" s="13"/>
      <c r="B666" s="23"/>
      <c r="C666" s="21"/>
      <c r="D666" s="21"/>
      <c r="E666" s="21"/>
      <c r="F666" s="21"/>
      <c r="G666" s="14" t="s">
        <v>195</v>
      </c>
      <c r="H666" s="48"/>
      <c r="I666" s="9">
        <f>I659+I665</f>
        <v>139219</v>
      </c>
    </row>
    <row r="670" ht="12.75">
      <c r="F670" s="66">
        <f>SUM(F12:F669)</f>
        <v>8736973.679999996</v>
      </c>
    </row>
  </sheetData>
  <sheetProtection selectLockedCells="1" selectUnlockedCells="1"/>
  <mergeCells count="80">
    <mergeCell ref="A3:I3"/>
    <mergeCell ref="A4:A10"/>
    <mergeCell ref="B4:B10"/>
    <mergeCell ref="C4:C10"/>
    <mergeCell ref="D4:D10"/>
    <mergeCell ref="E4:E10"/>
    <mergeCell ref="F4:F10"/>
    <mergeCell ref="G4:G10"/>
    <mergeCell ref="H4:H10"/>
    <mergeCell ref="I4:I10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92:A93"/>
    <mergeCell ref="B92:B93"/>
    <mergeCell ref="C92:C93"/>
    <mergeCell ref="D92:D93"/>
    <mergeCell ref="E92:E93"/>
    <mergeCell ref="F92:F93"/>
    <mergeCell ref="G92:G93"/>
    <mergeCell ref="A124:A125"/>
    <mergeCell ref="B124:B125"/>
    <mergeCell ref="C124:C125"/>
    <mergeCell ref="D124:D125"/>
    <mergeCell ref="E124:E125"/>
    <mergeCell ref="F124:F125"/>
    <mergeCell ref="H124:H125"/>
    <mergeCell ref="I124:I125"/>
    <mergeCell ref="A240:A241"/>
    <mergeCell ref="B240:B241"/>
    <mergeCell ref="C240:C241"/>
    <mergeCell ref="D240:D241"/>
    <mergeCell ref="E240:E241"/>
    <mergeCell ref="F240:F241"/>
    <mergeCell ref="G240:G241"/>
    <mergeCell ref="I240:I241"/>
    <mergeCell ref="A264:A265"/>
    <mergeCell ref="B264:B265"/>
    <mergeCell ref="C264:C265"/>
    <mergeCell ref="D264:D265"/>
    <mergeCell ref="E264:E265"/>
    <mergeCell ref="F264:F265"/>
    <mergeCell ref="G264:G265"/>
    <mergeCell ref="A321:A322"/>
    <mergeCell ref="B321:B322"/>
    <mergeCell ref="C321:C322"/>
    <mergeCell ref="D321:D322"/>
    <mergeCell ref="E321:E322"/>
    <mergeCell ref="F321:F322"/>
    <mergeCell ref="G321:G322"/>
    <mergeCell ref="A358:A359"/>
    <mergeCell ref="B358:B359"/>
    <mergeCell ref="C358:C359"/>
    <mergeCell ref="D358:D359"/>
    <mergeCell ref="E358:E359"/>
    <mergeCell ref="F358:F359"/>
    <mergeCell ref="G358:G359"/>
    <mergeCell ref="G360:G361"/>
    <mergeCell ref="A490:A491"/>
    <mergeCell ref="B490:B491"/>
    <mergeCell ref="C490:C491"/>
    <mergeCell ref="D490:D491"/>
    <mergeCell ref="E490:E491"/>
    <mergeCell ref="F490:F491"/>
    <mergeCell ref="G490:G491"/>
    <mergeCell ref="I490:I491"/>
    <mergeCell ref="A638:A639"/>
    <mergeCell ref="B638:B639"/>
    <mergeCell ref="C638:C639"/>
    <mergeCell ref="D638:D639"/>
    <mergeCell ref="E638:E639"/>
    <mergeCell ref="F638:F639"/>
    <mergeCell ref="H638:H639"/>
    <mergeCell ref="I638:I6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="130" zoomScaleNormal="130" workbookViewId="0" topLeftCell="A5">
      <selection activeCell="E13" sqref="E13"/>
    </sheetView>
  </sheetViews>
  <sheetFormatPr defaultColWidth="9.140625" defaultRowHeight="12.75"/>
  <cols>
    <col min="1" max="1" width="17.7109375" style="0" customWidth="1"/>
    <col min="2" max="2" width="7.8515625" style="0" customWidth="1"/>
    <col min="3" max="3" width="6.28125" style="0" customWidth="1"/>
    <col min="4" max="4" width="12.421875" style="0" customWidth="1"/>
    <col min="5" max="5" width="10.140625" style="0" customWidth="1"/>
    <col min="6" max="6" width="13.00390625" style="0" customWidth="1"/>
    <col min="7" max="7" width="40.140625" style="0" customWidth="1"/>
    <col min="8" max="8" width="9.57421875" style="0" customWidth="1"/>
    <col min="9" max="9" width="11.7109375" style="0" customWidth="1"/>
  </cols>
  <sheetData>
    <row r="1" spans="7:9" ht="12.75">
      <c r="G1" s="174"/>
      <c r="H1" s="175" t="s">
        <v>678</v>
      </c>
      <c r="I1" s="175"/>
    </row>
    <row r="2" spans="7:9" ht="12.75">
      <c r="G2" s="175" t="s">
        <v>679</v>
      </c>
      <c r="H2" s="175"/>
      <c r="I2" s="175"/>
    </row>
    <row r="3" spans="7:9" ht="12.75">
      <c r="G3" s="175" t="s">
        <v>680</v>
      </c>
      <c r="H3" s="175"/>
      <c r="I3" s="175"/>
    </row>
    <row r="4" spans="1:9" ht="16.5" customHeight="1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11.25" customHeight="1">
      <c r="A5" s="2" t="s">
        <v>1</v>
      </c>
      <c r="B5" s="3" t="s">
        <v>691</v>
      </c>
      <c r="C5" s="3" t="s">
        <v>3</v>
      </c>
      <c r="D5" s="2" t="s">
        <v>687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11.25" customHeight="1">
      <c r="A6" s="2"/>
      <c r="B6" s="3"/>
      <c r="C6" s="3"/>
      <c r="D6" s="2"/>
      <c r="E6" s="2"/>
      <c r="F6" s="2"/>
      <c r="G6" s="2"/>
      <c r="H6" s="2"/>
      <c r="I6" s="2"/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4.25" customHeigh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/>
    </row>
    <row r="13" spans="1:9" ht="29.25" customHeight="1">
      <c r="A13" s="15" t="s">
        <v>56</v>
      </c>
      <c r="B13" s="25" t="s">
        <v>57</v>
      </c>
      <c r="C13" s="16">
        <v>284</v>
      </c>
      <c r="D13" s="26">
        <f>D38</f>
        <v>1347167.27</v>
      </c>
      <c r="E13" s="26">
        <f>I16</f>
        <v>249198</v>
      </c>
      <c r="F13" s="26">
        <f>D13-E13</f>
        <v>1097969.27</v>
      </c>
      <c r="G13" s="18" t="s">
        <v>11</v>
      </c>
      <c r="H13" s="19">
        <v>10690</v>
      </c>
      <c r="I13" s="20">
        <v>151815</v>
      </c>
    </row>
    <row r="14" spans="1:9" ht="19.5" customHeight="1">
      <c r="A14" s="13"/>
      <c r="B14" s="13"/>
      <c r="C14" s="7"/>
      <c r="D14" s="9"/>
      <c r="E14" s="9"/>
      <c r="F14" s="9"/>
      <c r="G14" s="10" t="s">
        <v>13</v>
      </c>
      <c r="H14" s="11" t="s">
        <v>58</v>
      </c>
      <c r="I14" s="12">
        <v>45789</v>
      </c>
    </row>
    <row r="15" spans="1:9" ht="21.75" customHeight="1">
      <c r="A15" s="13"/>
      <c r="B15" s="13"/>
      <c r="C15" s="7"/>
      <c r="D15" s="9"/>
      <c r="E15" s="9"/>
      <c r="F15" s="9"/>
      <c r="G15" s="10" t="s">
        <v>39</v>
      </c>
      <c r="H15" s="11" t="s">
        <v>59</v>
      </c>
      <c r="I15" s="12">
        <v>51594</v>
      </c>
    </row>
    <row r="16" spans="1:9" ht="18" customHeight="1">
      <c r="A16" s="13"/>
      <c r="B16" s="13"/>
      <c r="C16" s="7"/>
      <c r="D16" s="9"/>
      <c r="E16" s="9"/>
      <c r="F16" s="9"/>
      <c r="G16" s="14" t="s">
        <v>60</v>
      </c>
      <c r="H16" s="10"/>
      <c r="I16" s="9">
        <f>SUM(I13:I15)</f>
        <v>249198</v>
      </c>
    </row>
    <row r="17" spans="1:9" ht="17.25" customHeight="1">
      <c r="A17" s="13"/>
      <c r="B17" s="13"/>
      <c r="C17" s="7"/>
      <c r="D17" s="9"/>
      <c r="E17" s="9"/>
      <c r="F17" s="9"/>
      <c r="G17" s="10" t="s">
        <v>61</v>
      </c>
      <c r="H17" s="11" t="s">
        <v>62</v>
      </c>
      <c r="I17" s="12">
        <v>56100</v>
      </c>
    </row>
    <row r="18" spans="1:9" ht="16.5" customHeight="1">
      <c r="A18" s="13"/>
      <c r="B18" s="13"/>
      <c r="C18" s="7"/>
      <c r="D18" s="9"/>
      <c r="E18" s="9"/>
      <c r="F18" s="9"/>
      <c r="G18" s="10" t="s">
        <v>63</v>
      </c>
      <c r="H18" s="11" t="s">
        <v>64</v>
      </c>
      <c r="I18" s="12">
        <v>12200</v>
      </c>
    </row>
    <row r="19" spans="1:9" ht="21" customHeight="1">
      <c r="A19" s="13"/>
      <c r="B19" s="13"/>
      <c r="C19" s="7"/>
      <c r="D19" s="9"/>
      <c r="E19" s="9"/>
      <c r="F19" s="9"/>
      <c r="G19" s="10"/>
      <c r="H19" s="11"/>
      <c r="I19" s="12"/>
    </row>
    <row r="20" spans="1:9" ht="19.5" customHeight="1">
      <c r="A20" s="13"/>
      <c r="B20" s="13"/>
      <c r="C20" s="7"/>
      <c r="D20" s="9"/>
      <c r="E20" s="9"/>
      <c r="F20" s="9"/>
      <c r="G20" s="10" t="s">
        <v>65</v>
      </c>
      <c r="H20" s="11" t="s">
        <v>66</v>
      </c>
      <c r="I20" s="12">
        <v>5700</v>
      </c>
    </row>
    <row r="21" spans="1:9" ht="24.75" customHeight="1">
      <c r="A21" s="13"/>
      <c r="B21" s="13"/>
      <c r="C21" s="7"/>
      <c r="D21" s="9"/>
      <c r="E21" s="9"/>
      <c r="F21" s="9"/>
      <c r="G21" s="10" t="s">
        <v>67</v>
      </c>
      <c r="H21" s="11">
        <v>72</v>
      </c>
      <c r="I21" s="12">
        <v>85000</v>
      </c>
    </row>
    <row r="22" spans="1:9" ht="33" customHeight="1">
      <c r="A22" s="25"/>
      <c r="B22" s="16"/>
      <c r="C22" s="16"/>
      <c r="D22" s="26"/>
      <c r="E22" s="26"/>
      <c r="F22" s="26"/>
      <c r="G22" s="18" t="s">
        <v>68</v>
      </c>
      <c r="H22" s="19" t="s">
        <v>69</v>
      </c>
      <c r="I22" s="20">
        <v>135500</v>
      </c>
    </row>
    <row r="23" spans="1:9" ht="26.25">
      <c r="A23" s="13"/>
      <c r="B23" s="7"/>
      <c r="C23" s="7"/>
      <c r="D23" s="9"/>
      <c r="E23" s="9"/>
      <c r="F23" s="9"/>
      <c r="G23" s="10" t="s">
        <v>70</v>
      </c>
      <c r="H23" s="11" t="s">
        <v>71</v>
      </c>
      <c r="I23" s="12">
        <v>36683</v>
      </c>
    </row>
    <row r="24" spans="1:9" ht="34.5" customHeight="1">
      <c r="A24" s="13"/>
      <c r="B24" s="7"/>
      <c r="C24" s="7"/>
      <c r="D24" s="9"/>
      <c r="E24" s="9"/>
      <c r="F24" s="9"/>
      <c r="G24" s="10" t="s">
        <v>72</v>
      </c>
      <c r="H24" s="11" t="s">
        <v>73</v>
      </c>
      <c r="I24" s="12">
        <v>51560</v>
      </c>
    </row>
    <row r="25" spans="1:9" ht="16.5" customHeight="1">
      <c r="A25" s="13"/>
      <c r="B25" s="7"/>
      <c r="C25" s="7"/>
      <c r="D25" s="9"/>
      <c r="E25" s="9"/>
      <c r="F25" s="9"/>
      <c r="G25" s="10" t="s">
        <v>74</v>
      </c>
      <c r="H25" s="11" t="s">
        <v>75</v>
      </c>
      <c r="I25" s="12">
        <v>119200</v>
      </c>
    </row>
    <row r="26" spans="1:9" ht="15">
      <c r="A26" s="13"/>
      <c r="B26" s="7"/>
      <c r="C26" s="7"/>
      <c r="D26" s="9"/>
      <c r="E26" s="9"/>
      <c r="F26" s="9"/>
      <c r="G26" s="10" t="s">
        <v>76</v>
      </c>
      <c r="H26" s="11" t="s">
        <v>77</v>
      </c>
      <c r="I26" s="12">
        <v>174441</v>
      </c>
    </row>
    <row r="27" spans="1:9" ht="15">
      <c r="A27" s="13"/>
      <c r="B27" s="7"/>
      <c r="C27" s="7"/>
      <c r="D27" s="9"/>
      <c r="E27" s="9"/>
      <c r="F27" s="9"/>
      <c r="G27" s="9" t="s">
        <v>22</v>
      </c>
      <c r="H27" s="7"/>
      <c r="I27" s="9">
        <f>SUM(I17:I26)</f>
        <v>676384</v>
      </c>
    </row>
    <row r="28" spans="1:9" ht="15">
      <c r="A28" s="13"/>
      <c r="B28" s="7"/>
      <c r="C28" s="7"/>
      <c r="D28" s="7"/>
      <c r="E28" s="7"/>
      <c r="F28" s="7"/>
      <c r="G28" s="9" t="s">
        <v>34</v>
      </c>
      <c r="H28" s="7"/>
      <c r="I28" s="9">
        <f>I16+I27</f>
        <v>925582</v>
      </c>
    </row>
    <row r="30" spans="1:9" ht="15">
      <c r="A30" s="172" t="s">
        <v>681</v>
      </c>
      <c r="H30" s="68"/>
      <c r="I30" s="68"/>
    </row>
    <row r="31" spans="1:9" ht="15">
      <c r="A31" s="172"/>
      <c r="H31" s="68"/>
      <c r="I31" s="68"/>
    </row>
    <row r="32" spans="1:9" ht="15.75" customHeight="1">
      <c r="A32" s="177" t="s">
        <v>692</v>
      </c>
      <c r="B32" s="177"/>
      <c r="C32" s="177"/>
      <c r="D32" s="177"/>
      <c r="E32" s="177"/>
      <c r="F32" s="177"/>
      <c r="G32" s="177"/>
      <c r="H32" s="68"/>
      <c r="I32" s="68"/>
    </row>
    <row r="35" spans="1:4" ht="12.75">
      <c r="A35" s="173" t="s">
        <v>683</v>
      </c>
      <c r="B35" s="66"/>
      <c r="C35" s="66"/>
      <c r="D35" s="66">
        <v>1050290.25</v>
      </c>
    </row>
    <row r="36" spans="1:4" ht="12.75">
      <c r="A36" s="173" t="s">
        <v>684</v>
      </c>
      <c r="B36" s="66"/>
      <c r="C36" s="66"/>
      <c r="D36" s="66">
        <v>296877.02</v>
      </c>
    </row>
    <row r="37" spans="1:4" ht="12.75">
      <c r="A37" s="173" t="s">
        <v>685</v>
      </c>
      <c r="B37" s="66"/>
      <c r="C37" s="66"/>
      <c r="D37" s="66"/>
    </row>
    <row r="38" spans="1:4" ht="12.75">
      <c r="A38" s="173" t="s">
        <v>686</v>
      </c>
      <c r="B38" s="66"/>
      <c r="C38" s="66"/>
      <c r="D38" s="66">
        <f>D35+D36-D37</f>
        <v>1347167.27</v>
      </c>
    </row>
  </sheetData>
  <sheetProtection selectLockedCells="1" selectUnlockedCells="1"/>
  <mergeCells count="14">
    <mergeCell ref="H1:I1"/>
    <mergeCell ref="G2:I2"/>
    <mergeCell ref="G3:I3"/>
    <mergeCell ref="A4:I4"/>
    <mergeCell ref="A5:A11"/>
    <mergeCell ref="B5:B11"/>
    <mergeCell ref="C5:C11"/>
    <mergeCell ref="D5:D11"/>
    <mergeCell ref="E5:E11"/>
    <mergeCell ref="F5:F11"/>
    <mergeCell ref="G5:G11"/>
    <mergeCell ref="H5:H11"/>
    <mergeCell ref="I5:I11"/>
    <mergeCell ref="A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7">
      <selection activeCell="A14" sqref="A14"/>
    </sheetView>
  </sheetViews>
  <sheetFormatPr defaultColWidth="9.140625" defaultRowHeight="12.75"/>
  <cols>
    <col min="1" max="1" width="18.28125" style="0" customWidth="1"/>
    <col min="2" max="2" width="7.00390625" style="0" customWidth="1"/>
    <col min="3" max="3" width="6.421875" style="0" customWidth="1"/>
    <col min="4" max="4" width="11.57421875" style="0" customWidth="1"/>
    <col min="5" max="5" width="11.7109375" style="0" customWidth="1"/>
    <col min="6" max="6" width="11.57421875" style="0" customWidth="1"/>
    <col min="7" max="7" width="40.7109375" style="0" customWidth="1"/>
    <col min="8" max="8" width="11.8515625" style="0" customWidth="1"/>
    <col min="9" max="9" width="11.00390625" style="0" customWidth="1"/>
    <col min="11" max="11" width="12.71093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2.75" customHeight="1">
      <c r="G4" s="175" t="s">
        <v>680</v>
      </c>
      <c r="H4" s="175"/>
      <c r="I4" s="175"/>
    </row>
    <row r="5" spans="1:9" ht="16.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691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4.2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29.25" customHeight="1">
      <c r="A14" s="15" t="s">
        <v>78</v>
      </c>
      <c r="B14" s="25">
        <v>1974</v>
      </c>
      <c r="C14" s="16">
        <v>56</v>
      </c>
      <c r="D14" s="26">
        <f>D34</f>
        <v>60008.17999999999</v>
      </c>
      <c r="E14" s="26">
        <f>I18</f>
        <v>50123</v>
      </c>
      <c r="F14" s="26">
        <f>D14-E14</f>
        <v>9885.179999999993</v>
      </c>
      <c r="G14" s="18" t="s">
        <v>13</v>
      </c>
      <c r="H14" s="16" t="s">
        <v>79</v>
      </c>
      <c r="I14" s="16">
        <v>8679</v>
      </c>
    </row>
    <row r="15" spans="1:9" ht="15.75" customHeight="1">
      <c r="A15" s="13"/>
      <c r="B15" s="13"/>
      <c r="C15" s="7"/>
      <c r="D15" s="9"/>
      <c r="E15" s="9"/>
      <c r="F15" s="9"/>
      <c r="G15" s="10" t="s">
        <v>39</v>
      </c>
      <c r="H15" s="7" t="s">
        <v>40</v>
      </c>
      <c r="I15" s="7">
        <v>5590</v>
      </c>
    </row>
    <row r="16" spans="1:9" ht="15.75" customHeight="1">
      <c r="A16" s="13"/>
      <c r="B16" s="13"/>
      <c r="C16" s="7"/>
      <c r="D16" s="9"/>
      <c r="E16" s="9"/>
      <c r="F16" s="9"/>
      <c r="G16" s="10" t="s">
        <v>11</v>
      </c>
      <c r="H16" s="7" t="s">
        <v>80</v>
      </c>
      <c r="I16" s="7">
        <v>29785</v>
      </c>
    </row>
    <row r="17" spans="1:9" ht="15" customHeight="1">
      <c r="A17" s="13"/>
      <c r="B17" s="13"/>
      <c r="C17" s="7"/>
      <c r="D17" s="9"/>
      <c r="E17" s="9"/>
      <c r="F17" s="9"/>
      <c r="G17" s="10" t="s">
        <v>43</v>
      </c>
      <c r="H17" s="7" t="s">
        <v>81</v>
      </c>
      <c r="I17" s="7">
        <v>6069</v>
      </c>
    </row>
    <row r="18" spans="1:9" ht="13.5" customHeight="1">
      <c r="A18" s="13"/>
      <c r="B18" s="13"/>
      <c r="C18" s="7"/>
      <c r="D18" s="9"/>
      <c r="E18" s="9"/>
      <c r="F18" s="9"/>
      <c r="G18" s="9" t="s">
        <v>45</v>
      </c>
      <c r="H18" s="7"/>
      <c r="I18" s="9">
        <f>SUM(I14:I17)</f>
        <v>50123</v>
      </c>
    </row>
    <row r="19" spans="1:9" ht="15.75" customHeight="1">
      <c r="A19" s="13"/>
      <c r="B19" s="13"/>
      <c r="C19" s="7"/>
      <c r="D19" s="9"/>
      <c r="E19" s="9"/>
      <c r="F19" s="9"/>
      <c r="G19" s="10" t="s">
        <v>82</v>
      </c>
      <c r="H19" s="7">
        <v>15</v>
      </c>
      <c r="I19" s="7">
        <v>9800</v>
      </c>
    </row>
    <row r="20" spans="1:9" ht="18.75" customHeight="1">
      <c r="A20" s="13"/>
      <c r="B20" s="13"/>
      <c r="C20" s="7"/>
      <c r="D20" s="9"/>
      <c r="E20" s="9"/>
      <c r="F20" s="9"/>
      <c r="G20" s="10"/>
      <c r="H20" s="7"/>
      <c r="I20" s="7"/>
    </row>
    <row r="21" spans="1:9" ht="18" customHeight="1">
      <c r="A21" s="13"/>
      <c r="B21" s="13"/>
      <c r="C21" s="7"/>
      <c r="D21" s="9"/>
      <c r="E21" s="9"/>
      <c r="F21" s="9"/>
      <c r="G21" s="10"/>
      <c r="H21" s="7"/>
      <c r="I21" s="7"/>
    </row>
    <row r="22" spans="1:9" ht="16.5" customHeight="1">
      <c r="A22" s="13"/>
      <c r="B22" s="13"/>
      <c r="C22" s="7"/>
      <c r="D22" s="9"/>
      <c r="E22" s="9"/>
      <c r="F22" s="9"/>
      <c r="G22" s="10"/>
      <c r="H22" s="7"/>
      <c r="I22" s="7"/>
    </row>
    <row r="23" spans="1:9" ht="16.5" customHeight="1">
      <c r="A23" s="25"/>
      <c r="B23" s="13"/>
      <c r="C23" s="7"/>
      <c r="D23" s="9"/>
      <c r="E23" s="9"/>
      <c r="F23" s="9"/>
      <c r="G23" s="10"/>
      <c r="H23" s="7"/>
      <c r="I23" s="7"/>
    </row>
    <row r="24" spans="1:9" ht="15">
      <c r="A24" s="13"/>
      <c r="B24" s="13"/>
      <c r="C24" s="7"/>
      <c r="D24" s="9"/>
      <c r="E24" s="9"/>
      <c r="F24" s="9"/>
      <c r="G24" s="9" t="s">
        <v>22</v>
      </c>
      <c r="H24" s="7"/>
      <c r="I24" s="9">
        <f>SUM(I19:I23)</f>
        <v>9800</v>
      </c>
    </row>
    <row r="25" spans="1:9" ht="15">
      <c r="A25" s="13"/>
      <c r="B25" s="23"/>
      <c r="C25" s="21"/>
      <c r="D25" s="9"/>
      <c r="E25" s="9"/>
      <c r="F25" s="9"/>
      <c r="G25" s="21" t="s">
        <v>83</v>
      </c>
      <c r="H25" s="21"/>
      <c r="I25" s="9">
        <f>I18+I24</f>
        <v>59923</v>
      </c>
    </row>
    <row r="26" spans="1:8" ht="12.75" customHeight="1">
      <c r="A26" s="202" t="s">
        <v>693</v>
      </c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8" spans="1:9" ht="15">
      <c r="A28" s="172"/>
      <c r="H28" s="68"/>
      <c r="I28" s="68"/>
    </row>
    <row r="29" spans="1:9" ht="15.75" customHeight="1">
      <c r="A29" s="177" t="s">
        <v>694</v>
      </c>
      <c r="B29" s="177"/>
      <c r="C29" s="177"/>
      <c r="D29" s="177"/>
      <c r="E29" s="177"/>
      <c r="F29" s="177"/>
      <c r="G29" s="177"/>
      <c r="H29" s="68"/>
      <c r="I29" s="68"/>
    </row>
    <row r="31" spans="1:4" ht="12.75">
      <c r="A31" s="173" t="s">
        <v>683</v>
      </c>
      <c r="B31" s="66"/>
      <c r="C31" s="66"/>
      <c r="D31" s="66">
        <v>170757</v>
      </c>
    </row>
    <row r="32" spans="1:4" ht="12.75">
      <c r="A32" s="173" t="s">
        <v>684</v>
      </c>
      <c r="B32" s="66"/>
      <c r="C32" s="66"/>
      <c r="D32" s="66"/>
    </row>
    <row r="33" spans="1:4" ht="12.75">
      <c r="A33" s="173" t="s">
        <v>685</v>
      </c>
      <c r="B33" s="66"/>
      <c r="C33" s="66"/>
      <c r="D33" s="66">
        <v>110748.82</v>
      </c>
    </row>
    <row r="34" spans="1:4" ht="12.75">
      <c r="A34" s="173" t="s">
        <v>686</v>
      </c>
      <c r="B34" s="66"/>
      <c r="C34" s="66"/>
      <c r="D34" s="66">
        <f>D31+D32-D33</f>
        <v>60008.17999999999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  <mergeCell ref="A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6"/>
  <sheetViews>
    <sheetView zoomScale="130" zoomScaleNormal="130" workbookViewId="0" topLeftCell="A7">
      <selection activeCell="F15" sqref="F15"/>
    </sheetView>
  </sheetViews>
  <sheetFormatPr defaultColWidth="9.140625" defaultRowHeight="12.75"/>
  <cols>
    <col min="1" max="1" width="15.421875" style="0" customWidth="1"/>
    <col min="2" max="3" width="6.28125" style="0" customWidth="1"/>
    <col min="4" max="4" width="11.00390625" style="0" customWidth="1"/>
    <col min="5" max="5" width="11.7109375" style="0" customWidth="1"/>
    <col min="6" max="6" width="11.421875" style="0" customWidth="1"/>
    <col min="7" max="7" width="40.7109375" style="0" customWidth="1"/>
    <col min="8" max="8" width="11.28125" style="0" customWidth="1"/>
    <col min="9" max="9" width="15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2.75" customHeight="1">
      <c r="G4" s="175" t="s">
        <v>680</v>
      </c>
      <c r="H4" s="175"/>
      <c r="I4" s="175"/>
    </row>
    <row r="5" spans="1:9" ht="16.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691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4.2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9.5" customHeight="1">
      <c r="A14" s="22" t="s">
        <v>84</v>
      </c>
      <c r="B14" s="16">
        <v>1974</v>
      </c>
      <c r="C14" s="16">
        <v>68</v>
      </c>
      <c r="D14" s="26">
        <f>D36</f>
        <v>386644.57</v>
      </c>
      <c r="E14" s="26">
        <f>I18</f>
        <v>39051</v>
      </c>
      <c r="F14" s="26">
        <f>D14-E14</f>
        <v>347593.57</v>
      </c>
      <c r="G14" s="18" t="s">
        <v>11</v>
      </c>
      <c r="H14" s="18" t="s">
        <v>85</v>
      </c>
      <c r="I14" s="20">
        <v>22518</v>
      </c>
    </row>
    <row r="15" spans="1:9" ht="15.75" customHeight="1">
      <c r="A15" s="27">
        <v>23</v>
      </c>
      <c r="B15" s="7"/>
      <c r="C15" s="7"/>
      <c r="D15" s="9"/>
      <c r="E15" s="9"/>
      <c r="F15" s="9"/>
      <c r="G15" s="10" t="s">
        <v>13</v>
      </c>
      <c r="H15" s="10" t="s">
        <v>86</v>
      </c>
      <c r="I15" s="12">
        <v>3264</v>
      </c>
    </row>
    <row r="16" spans="1:9" ht="15.75" customHeight="1">
      <c r="A16" s="13"/>
      <c r="B16" s="7"/>
      <c r="C16" s="7"/>
      <c r="D16" s="9"/>
      <c r="E16" s="9"/>
      <c r="F16" s="9"/>
      <c r="G16" s="10" t="s">
        <v>39</v>
      </c>
      <c r="H16" s="10" t="s">
        <v>87</v>
      </c>
      <c r="I16" s="12">
        <v>7590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0" t="s">
        <v>88</v>
      </c>
      <c r="I17" s="12">
        <v>5679</v>
      </c>
    </row>
    <row r="18" spans="1:9" ht="13.5" customHeight="1">
      <c r="A18" s="13"/>
      <c r="B18" s="7"/>
      <c r="C18" s="7"/>
      <c r="D18" s="9"/>
      <c r="E18" s="9"/>
      <c r="F18" s="9"/>
      <c r="G18" s="14" t="s">
        <v>19</v>
      </c>
      <c r="H18" s="10"/>
      <c r="I18" s="9">
        <f>SUM(I14:I17)</f>
        <v>39051</v>
      </c>
    </row>
    <row r="19" spans="1:9" ht="29.25" customHeight="1">
      <c r="A19" s="13"/>
      <c r="B19" s="7"/>
      <c r="C19" s="7"/>
      <c r="D19" s="9"/>
      <c r="E19" s="9"/>
      <c r="F19" s="9"/>
      <c r="G19" s="10" t="s">
        <v>89</v>
      </c>
      <c r="H19" s="10" t="s">
        <v>90</v>
      </c>
      <c r="I19" s="12">
        <v>38600</v>
      </c>
    </row>
    <row r="20" spans="1:9" ht="19.5" customHeight="1">
      <c r="A20" s="13"/>
      <c r="B20" s="7"/>
      <c r="C20" s="7"/>
      <c r="D20" s="9"/>
      <c r="E20" s="9"/>
      <c r="F20" s="9"/>
      <c r="G20" s="10" t="s">
        <v>91</v>
      </c>
      <c r="H20" s="10" t="s">
        <v>92</v>
      </c>
      <c r="I20" s="12">
        <v>5750</v>
      </c>
    </row>
    <row r="21" spans="1:9" ht="16.5" customHeight="1">
      <c r="A21" s="13"/>
      <c r="B21" s="7"/>
      <c r="C21" s="7"/>
      <c r="D21" s="9"/>
      <c r="E21" s="9"/>
      <c r="F21" s="9"/>
      <c r="G21" s="10" t="s">
        <v>93</v>
      </c>
      <c r="H21" s="10" t="s">
        <v>94</v>
      </c>
      <c r="I21" s="12">
        <v>18740</v>
      </c>
    </row>
    <row r="22" spans="1:9" ht="17.25" customHeight="1">
      <c r="A22" s="13"/>
      <c r="B22" s="7"/>
      <c r="C22" s="7"/>
      <c r="D22" s="9"/>
      <c r="E22" s="9"/>
      <c r="F22" s="9"/>
      <c r="G22" s="10" t="s">
        <v>95</v>
      </c>
      <c r="H22" s="10" t="s">
        <v>96</v>
      </c>
      <c r="I22" s="12">
        <v>5200</v>
      </c>
    </row>
    <row r="23" spans="1:9" ht="13.5" customHeight="1">
      <c r="A23" s="25"/>
      <c r="B23" s="25"/>
      <c r="C23" s="25"/>
      <c r="D23" s="28"/>
      <c r="E23" s="28"/>
      <c r="F23" s="28"/>
      <c r="G23" s="29" t="s">
        <v>97</v>
      </c>
      <c r="H23" s="29" t="s">
        <v>98</v>
      </c>
      <c r="I23" s="30">
        <v>13248</v>
      </c>
    </row>
    <row r="24" spans="1:9" ht="18" customHeight="1">
      <c r="A24" s="25"/>
      <c r="B24" s="25"/>
      <c r="C24" s="25"/>
      <c r="D24" s="28"/>
      <c r="E24" s="28"/>
      <c r="F24" s="28"/>
      <c r="G24" s="29"/>
      <c r="H24" s="29"/>
      <c r="I24" s="30"/>
    </row>
    <row r="25" spans="1:9" ht="18" customHeight="1">
      <c r="A25" s="13"/>
      <c r="B25" s="13"/>
      <c r="C25" s="7"/>
      <c r="D25" s="9"/>
      <c r="E25" s="9"/>
      <c r="F25" s="9"/>
      <c r="G25" s="9" t="s">
        <v>99</v>
      </c>
      <c r="H25" s="10"/>
      <c r="I25" s="9">
        <f>SUM(I19:I24)</f>
        <v>81538</v>
      </c>
    </row>
    <row r="26" spans="1:9" ht="19.5" customHeight="1">
      <c r="A26" s="13"/>
      <c r="B26" s="23"/>
      <c r="C26" s="21"/>
      <c r="D26" s="9"/>
      <c r="E26" s="9"/>
      <c r="F26" s="9"/>
      <c r="G26" s="21" t="s">
        <v>83</v>
      </c>
      <c r="H26" s="31"/>
      <c r="I26" s="9">
        <f>I18+I25</f>
        <v>120589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29" spans="1:9" ht="15">
      <c r="A29" s="172"/>
      <c r="H29" s="68"/>
      <c r="I29" s="68"/>
    </row>
    <row r="30" spans="1:9" ht="15.75" customHeight="1">
      <c r="A30" s="177" t="s">
        <v>695</v>
      </c>
      <c r="B30" s="177"/>
      <c r="C30" s="177"/>
      <c r="D30" s="177"/>
      <c r="E30" s="177"/>
      <c r="F30" s="177"/>
      <c r="G30" s="177"/>
      <c r="H30" s="68"/>
      <c r="I30" s="68"/>
    </row>
    <row r="33" spans="1:4" ht="12.75">
      <c r="A33" s="173" t="s">
        <v>683</v>
      </c>
      <c r="B33" s="66"/>
      <c r="C33" s="66"/>
      <c r="D33" s="66">
        <v>240768</v>
      </c>
    </row>
    <row r="34" spans="1:4" ht="12.75">
      <c r="A34" s="173" t="s">
        <v>684</v>
      </c>
      <c r="B34" s="66"/>
      <c r="C34" s="66"/>
      <c r="D34" s="66">
        <v>145876.57</v>
      </c>
    </row>
    <row r="35" spans="1:4" ht="12.75">
      <c r="A35" s="173" t="s">
        <v>685</v>
      </c>
      <c r="B35" s="66"/>
      <c r="C35" s="66"/>
      <c r="D35" s="66"/>
    </row>
    <row r="36" spans="1:4" ht="12.75">
      <c r="A36" s="173" t="s">
        <v>686</v>
      </c>
      <c r="B36" s="66"/>
      <c r="C36" s="66"/>
      <c r="D36" s="66">
        <f>D33+D34</f>
        <v>386644.57</v>
      </c>
    </row>
  </sheetData>
  <sheetProtection selectLockedCells="1" selectUnlockedCells="1"/>
  <mergeCells count="2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7:H27"/>
    <mergeCell ref="A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3"/>
  <sheetViews>
    <sheetView zoomScale="130" zoomScaleNormal="130" workbookViewId="0" topLeftCell="A12">
      <selection activeCell="D14" sqref="D14"/>
    </sheetView>
  </sheetViews>
  <sheetFormatPr defaultColWidth="9.140625" defaultRowHeight="12.75"/>
  <cols>
    <col min="1" max="1" width="14.00390625" style="0" customWidth="1"/>
    <col min="2" max="2" width="7.421875" style="0" customWidth="1"/>
    <col min="3" max="3" width="6.00390625" style="0" customWidth="1"/>
    <col min="4" max="4" width="11.421875" style="0" customWidth="1"/>
    <col min="5" max="5" width="12.28125" style="0" customWidth="1"/>
    <col min="6" max="6" width="12.140625" style="0" customWidth="1"/>
    <col min="7" max="7" width="38.8515625" style="0" customWidth="1"/>
    <col min="9" max="9" width="11.71093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2.75" customHeight="1">
      <c r="G4" s="175" t="s">
        <v>680</v>
      </c>
      <c r="H4" s="175"/>
      <c r="I4" s="175"/>
    </row>
    <row r="5" spans="1:9" ht="16.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2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4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84</v>
      </c>
      <c r="B14" s="16">
        <v>1968</v>
      </c>
      <c r="C14" s="16">
        <v>78</v>
      </c>
      <c r="D14" s="17">
        <f>D43</f>
        <v>268388.93</v>
      </c>
      <c r="E14" s="17">
        <f>I18</f>
        <v>56806</v>
      </c>
      <c r="F14" s="17">
        <f>D14-E14</f>
        <v>211582.93</v>
      </c>
      <c r="G14" s="19" t="s">
        <v>11</v>
      </c>
      <c r="H14" s="19">
        <v>1076</v>
      </c>
      <c r="I14" s="16">
        <v>17520</v>
      </c>
    </row>
    <row r="15" spans="1:9" ht="15.75" customHeight="1">
      <c r="A15" s="27">
        <v>37</v>
      </c>
      <c r="B15" s="7"/>
      <c r="C15" s="7"/>
      <c r="D15" s="7"/>
      <c r="E15" s="7"/>
      <c r="F15" s="7"/>
      <c r="G15" s="11" t="s">
        <v>100</v>
      </c>
      <c r="H15" s="11"/>
      <c r="I15" s="7">
        <v>15756</v>
      </c>
    </row>
    <row r="16" spans="1:9" ht="15.75" customHeight="1">
      <c r="A16" s="13"/>
      <c r="B16" s="7"/>
      <c r="C16" s="7"/>
      <c r="D16" s="7"/>
      <c r="E16" s="7"/>
      <c r="F16" s="7"/>
      <c r="G16" s="11" t="s">
        <v>101</v>
      </c>
      <c r="H16" s="11"/>
      <c r="I16" s="7">
        <v>3744</v>
      </c>
    </row>
    <row r="17" spans="1:9" ht="15" customHeight="1">
      <c r="A17" s="13"/>
      <c r="B17" s="7"/>
      <c r="C17" s="7"/>
      <c r="D17" s="7"/>
      <c r="E17" s="7"/>
      <c r="F17" s="7"/>
      <c r="G17" s="11" t="s">
        <v>17</v>
      </c>
      <c r="H17" s="11" t="s">
        <v>102</v>
      </c>
      <c r="I17" s="7">
        <v>19786</v>
      </c>
    </row>
    <row r="18" spans="1:9" ht="13.5" customHeight="1">
      <c r="A18" s="13"/>
      <c r="B18" s="7"/>
      <c r="C18" s="7"/>
      <c r="D18" s="21"/>
      <c r="E18" s="21"/>
      <c r="F18" s="21"/>
      <c r="G18" s="14" t="s">
        <v>19</v>
      </c>
      <c r="H18" s="11"/>
      <c r="I18" s="9">
        <f>SUM(I14:I17)</f>
        <v>56806</v>
      </c>
    </row>
    <row r="19" spans="1:9" ht="30" customHeight="1">
      <c r="A19" s="13"/>
      <c r="B19" s="7"/>
      <c r="C19" s="7"/>
      <c r="D19" s="7"/>
      <c r="E19" s="7"/>
      <c r="F19" s="7"/>
      <c r="G19" s="11" t="s">
        <v>103</v>
      </c>
      <c r="H19" s="11" t="s">
        <v>104</v>
      </c>
      <c r="I19" s="7"/>
    </row>
    <row r="20" spans="1:9" ht="19.5" customHeight="1">
      <c r="A20" s="13"/>
      <c r="B20" s="7"/>
      <c r="C20" s="7"/>
      <c r="D20" s="7"/>
      <c r="E20" s="7"/>
      <c r="F20" s="7"/>
      <c r="G20" s="11" t="s">
        <v>105</v>
      </c>
      <c r="H20" s="11" t="s">
        <v>106</v>
      </c>
      <c r="I20" s="7">
        <v>66345</v>
      </c>
    </row>
    <row r="21" spans="1:9" ht="16.5" customHeight="1">
      <c r="A21" s="13"/>
      <c r="B21" s="7"/>
      <c r="C21" s="7"/>
      <c r="D21" s="7"/>
      <c r="E21" s="7"/>
      <c r="F21" s="7"/>
      <c r="G21" s="11" t="s">
        <v>107</v>
      </c>
      <c r="H21" s="11" t="s">
        <v>64</v>
      </c>
      <c r="I21" s="7">
        <v>6345</v>
      </c>
    </row>
    <row r="22" spans="1:9" ht="17.25" customHeight="1">
      <c r="A22" s="13"/>
      <c r="B22" s="7"/>
      <c r="C22" s="7"/>
      <c r="D22" s="7"/>
      <c r="E22" s="7"/>
      <c r="F22" s="7"/>
      <c r="G22" s="11" t="s">
        <v>65</v>
      </c>
      <c r="H22" s="11" t="s">
        <v>108</v>
      </c>
      <c r="I22" s="7">
        <v>1456</v>
      </c>
    </row>
    <row r="23" spans="1:9" ht="13.5" customHeight="1">
      <c r="A23" s="25"/>
      <c r="B23" s="25"/>
      <c r="C23" s="25"/>
      <c r="D23" s="25"/>
      <c r="E23" s="25"/>
      <c r="F23" s="25"/>
      <c r="G23" s="32" t="s">
        <v>109</v>
      </c>
      <c r="H23" s="33"/>
      <c r="I23" s="34"/>
    </row>
    <row r="24" spans="1:9" ht="18" customHeight="1">
      <c r="A24" s="25"/>
      <c r="B24" s="25"/>
      <c r="C24" s="25"/>
      <c r="D24" s="25"/>
      <c r="E24" s="25"/>
      <c r="F24" s="25"/>
      <c r="G24" s="32"/>
      <c r="H24" s="11" t="s">
        <v>110</v>
      </c>
      <c r="I24" s="7">
        <v>28760</v>
      </c>
    </row>
    <row r="25" spans="1:9" ht="18" customHeight="1">
      <c r="A25" s="13"/>
      <c r="B25" s="7"/>
      <c r="C25" s="7"/>
      <c r="D25" s="7"/>
      <c r="E25" s="7"/>
      <c r="F25" s="7"/>
      <c r="G25" s="11" t="s">
        <v>111</v>
      </c>
      <c r="H25" s="11" t="s">
        <v>64</v>
      </c>
      <c r="I25" s="7">
        <v>15230</v>
      </c>
    </row>
    <row r="26" spans="1:9" ht="16.5" customHeight="1">
      <c r="A26" s="13"/>
      <c r="B26" s="7"/>
      <c r="C26" s="7"/>
      <c r="D26" s="7"/>
      <c r="E26" s="7"/>
      <c r="F26" s="7"/>
      <c r="G26" s="32" t="s">
        <v>112</v>
      </c>
      <c r="H26" s="19" t="s">
        <v>64</v>
      </c>
      <c r="I26" s="16">
        <v>5790</v>
      </c>
    </row>
    <row r="27" spans="1:9" ht="18.75" customHeight="1">
      <c r="A27" s="13"/>
      <c r="B27" s="7"/>
      <c r="C27" s="7"/>
      <c r="D27" s="7"/>
      <c r="E27" s="7"/>
      <c r="F27" s="7"/>
      <c r="G27" s="35" t="s">
        <v>52</v>
      </c>
      <c r="H27" s="11" t="s">
        <v>113</v>
      </c>
      <c r="I27" s="7">
        <v>3962</v>
      </c>
    </row>
    <row r="28" spans="1:9" ht="18.75" customHeight="1">
      <c r="A28" s="13"/>
      <c r="B28" s="7"/>
      <c r="C28" s="7"/>
      <c r="D28" s="7"/>
      <c r="E28" s="7"/>
      <c r="F28" s="7"/>
      <c r="G28" s="35" t="s">
        <v>114</v>
      </c>
      <c r="H28" s="11" t="s">
        <v>115</v>
      </c>
      <c r="I28" s="7">
        <v>18630</v>
      </c>
    </row>
    <row r="29" spans="1:9" ht="30.75" customHeight="1">
      <c r="A29" s="13"/>
      <c r="B29" s="7"/>
      <c r="C29" s="7"/>
      <c r="D29" s="7"/>
      <c r="E29" s="7"/>
      <c r="F29" s="7"/>
      <c r="G29" s="35" t="s">
        <v>116</v>
      </c>
      <c r="H29" s="11" t="s">
        <v>117</v>
      </c>
      <c r="I29" s="7">
        <v>560</v>
      </c>
    </row>
    <row r="30" spans="1:9" ht="15.75" customHeight="1">
      <c r="A30" s="13"/>
      <c r="B30" s="7"/>
      <c r="C30" s="7"/>
      <c r="D30" s="7"/>
      <c r="E30" s="7"/>
      <c r="F30" s="7"/>
      <c r="G30" s="9" t="s">
        <v>99</v>
      </c>
      <c r="H30" s="7"/>
      <c r="I30" s="9">
        <f>SUM(I19:I29)</f>
        <v>147078</v>
      </c>
    </row>
    <row r="31" spans="1:9" ht="15.75" customHeight="1">
      <c r="A31" s="13"/>
      <c r="B31" s="23"/>
      <c r="C31" s="21"/>
      <c r="D31" s="21"/>
      <c r="E31" s="21"/>
      <c r="F31" s="21"/>
      <c r="G31" s="21" t="s">
        <v>83</v>
      </c>
      <c r="H31" s="21"/>
      <c r="I31" s="9">
        <f>I18+I30</f>
        <v>203884</v>
      </c>
    </row>
    <row r="32" spans="1:8" ht="12.75" customHeight="1">
      <c r="A32" s="202"/>
      <c r="B32" s="202"/>
      <c r="C32" s="202"/>
      <c r="D32" s="202"/>
      <c r="E32" s="202"/>
      <c r="F32" s="202"/>
      <c r="G32" s="202"/>
      <c r="H32" s="202"/>
    </row>
    <row r="33" spans="1:9" ht="15">
      <c r="A33" s="172" t="s">
        <v>681</v>
      </c>
      <c r="H33" s="68"/>
      <c r="I33" s="68"/>
    </row>
    <row r="34" spans="1:9" ht="15">
      <c r="A34" s="172"/>
      <c r="H34" s="68"/>
      <c r="I34" s="68"/>
    </row>
    <row r="35" spans="1:9" ht="15.75" customHeight="1">
      <c r="A35" s="177" t="s">
        <v>696</v>
      </c>
      <c r="B35" s="177"/>
      <c r="C35" s="177"/>
      <c r="D35" s="177"/>
      <c r="E35" s="177"/>
      <c r="F35" s="177"/>
      <c r="G35" s="177"/>
      <c r="H35" s="68"/>
      <c r="I35" s="68"/>
    </row>
    <row r="36" spans="6:7" ht="12.75" customHeight="1">
      <c r="F36" s="203" t="s">
        <v>697</v>
      </c>
      <c r="G36" s="203"/>
    </row>
    <row r="37" spans="6:7" ht="12.75" customHeight="1">
      <c r="F37" s="203" t="s">
        <v>698</v>
      </c>
      <c r="G37" s="203"/>
    </row>
    <row r="40" spans="1:4" ht="12.75">
      <c r="A40" s="173" t="s">
        <v>683</v>
      </c>
      <c r="B40" s="66"/>
      <c r="C40" s="66"/>
      <c r="D40" s="66">
        <v>206934</v>
      </c>
    </row>
    <row r="41" spans="1:4" ht="12.75">
      <c r="A41" s="173" t="s">
        <v>684</v>
      </c>
      <c r="B41" s="66"/>
      <c r="C41" s="66"/>
      <c r="D41" s="66">
        <v>61454.93</v>
      </c>
    </row>
    <row r="42" spans="1:4" ht="12.75">
      <c r="A42" s="173" t="s">
        <v>685</v>
      </c>
      <c r="B42" s="66"/>
      <c r="C42" s="66"/>
      <c r="D42" s="66"/>
    </row>
    <row r="43" spans="1:4" ht="12.75">
      <c r="A43" s="173" t="s">
        <v>686</v>
      </c>
      <c r="B43" s="66"/>
      <c r="C43" s="66"/>
      <c r="D43" s="66">
        <f>D40+D41</f>
        <v>268388.93</v>
      </c>
    </row>
  </sheetData>
  <sheetProtection selectLockedCells="1" selectUnlockedCells="1"/>
  <mergeCells count="2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3:A24"/>
    <mergeCell ref="B23:B24"/>
    <mergeCell ref="C23:C24"/>
    <mergeCell ref="D23:D24"/>
    <mergeCell ref="E23:E24"/>
    <mergeCell ref="F23:F24"/>
    <mergeCell ref="G23:G24"/>
    <mergeCell ref="A32:H32"/>
    <mergeCell ref="A35:G35"/>
    <mergeCell ref="F36:G36"/>
    <mergeCell ref="F37:G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10">
      <selection activeCell="D14" sqref="D14"/>
    </sheetView>
  </sheetViews>
  <sheetFormatPr defaultColWidth="9.140625" defaultRowHeight="12.75"/>
  <cols>
    <col min="1" max="1" width="14.57421875" style="0" customWidth="1"/>
    <col min="2" max="2" width="6.28125" style="0" customWidth="1"/>
    <col min="3" max="3" width="6.00390625" style="0" customWidth="1"/>
    <col min="4" max="4" width="11.7109375" style="0" customWidth="1"/>
    <col min="5" max="5" width="11.140625" style="0" customWidth="1"/>
    <col min="6" max="6" width="11.421875" style="0" customWidth="1"/>
    <col min="7" max="7" width="37.421875" style="0" customWidth="1"/>
    <col min="8" max="8" width="12.8515625" style="0" customWidth="1"/>
    <col min="9" max="9" width="13.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2.75" customHeight="1">
      <c r="G4" s="175" t="s">
        <v>680</v>
      </c>
      <c r="H4" s="175"/>
      <c r="I4" s="175"/>
    </row>
    <row r="5" spans="1:9" ht="16.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699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8.7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84</v>
      </c>
      <c r="B14" s="16">
        <v>1968</v>
      </c>
      <c r="C14" s="16">
        <v>80</v>
      </c>
      <c r="D14" s="17">
        <f>D34</f>
        <v>332732.89</v>
      </c>
      <c r="E14" s="17">
        <f>I18</f>
        <v>56592</v>
      </c>
      <c r="F14" s="17">
        <f>D14-E14</f>
        <v>276140.89</v>
      </c>
      <c r="G14" s="18" t="s">
        <v>11</v>
      </c>
      <c r="H14" s="18" t="s">
        <v>118</v>
      </c>
      <c r="I14" s="16">
        <v>15520</v>
      </c>
    </row>
    <row r="15" spans="1:9" ht="15.75" customHeight="1">
      <c r="A15" s="27">
        <v>39</v>
      </c>
      <c r="B15" s="7"/>
      <c r="C15" s="7"/>
      <c r="D15" s="7"/>
      <c r="E15" s="7"/>
      <c r="F15" s="7"/>
      <c r="G15" s="10" t="s">
        <v>13</v>
      </c>
      <c r="H15" s="10" t="s">
        <v>119</v>
      </c>
      <c r="I15" s="7">
        <v>3840</v>
      </c>
    </row>
    <row r="16" spans="1:9" ht="15.75" customHeight="1">
      <c r="A16" s="13"/>
      <c r="B16" s="7"/>
      <c r="C16" s="7"/>
      <c r="D16" s="7"/>
      <c r="E16" s="7"/>
      <c r="F16" s="7"/>
      <c r="G16" s="10" t="s">
        <v>120</v>
      </c>
      <c r="H16" s="10" t="s">
        <v>121</v>
      </c>
      <c r="I16" s="7">
        <v>16160</v>
      </c>
    </row>
    <row r="17" spans="1:9" ht="15" customHeight="1">
      <c r="A17" s="13"/>
      <c r="B17" s="7"/>
      <c r="C17" s="7"/>
      <c r="D17" s="7"/>
      <c r="E17" s="7"/>
      <c r="F17" s="7"/>
      <c r="G17" s="10" t="s">
        <v>43</v>
      </c>
      <c r="H17" s="10" t="s">
        <v>122</v>
      </c>
      <c r="I17" s="7">
        <v>21072</v>
      </c>
    </row>
    <row r="18" spans="1:9" ht="17.25" customHeight="1">
      <c r="A18" s="13"/>
      <c r="B18" s="7"/>
      <c r="C18" s="7"/>
      <c r="D18" s="21"/>
      <c r="E18" s="21"/>
      <c r="F18" s="21"/>
      <c r="G18" s="14" t="s">
        <v>19</v>
      </c>
      <c r="H18" s="5"/>
      <c r="I18" s="9">
        <f>SUM(I14:I17)</f>
        <v>56592</v>
      </c>
    </row>
    <row r="19" spans="1:9" ht="15" customHeight="1">
      <c r="A19" s="13"/>
      <c r="B19" s="7"/>
      <c r="C19" s="7"/>
      <c r="D19" s="7"/>
      <c r="E19" s="7"/>
      <c r="F19" s="7"/>
      <c r="G19" s="10" t="s">
        <v>123</v>
      </c>
      <c r="H19" s="10" t="s">
        <v>124</v>
      </c>
      <c r="I19" s="7">
        <v>51134</v>
      </c>
    </row>
    <row r="20" spans="1:9" ht="15" customHeight="1">
      <c r="A20" s="13"/>
      <c r="B20" s="7"/>
      <c r="C20" s="7"/>
      <c r="D20" s="7"/>
      <c r="E20" s="7"/>
      <c r="F20" s="7"/>
      <c r="G20" s="10" t="s">
        <v>125</v>
      </c>
      <c r="H20" s="10" t="s">
        <v>126</v>
      </c>
      <c r="I20" s="7">
        <v>41400</v>
      </c>
    </row>
    <row r="21" spans="1:9" ht="15" customHeight="1">
      <c r="A21" s="13"/>
      <c r="B21" s="7"/>
      <c r="C21" s="7"/>
      <c r="D21" s="7"/>
      <c r="E21" s="7"/>
      <c r="F21" s="7"/>
      <c r="G21" s="10" t="s">
        <v>127</v>
      </c>
      <c r="H21" s="10" t="s">
        <v>128</v>
      </c>
      <c r="I21" s="7">
        <v>54280</v>
      </c>
    </row>
    <row r="22" spans="1:9" ht="15" customHeight="1">
      <c r="A22" s="13"/>
      <c r="B22" s="7"/>
      <c r="C22" s="7"/>
      <c r="D22" s="7"/>
      <c r="E22" s="7"/>
      <c r="F22" s="7"/>
      <c r="G22" s="10" t="s">
        <v>52</v>
      </c>
      <c r="H22" s="10" t="s">
        <v>129</v>
      </c>
      <c r="I22" s="7">
        <v>1580</v>
      </c>
    </row>
    <row r="23" spans="1:9" ht="14.25" customHeight="1">
      <c r="A23" s="13"/>
      <c r="B23" s="7"/>
      <c r="C23" s="7"/>
      <c r="D23" s="7"/>
      <c r="E23" s="7"/>
      <c r="F23" s="7"/>
      <c r="G23" s="10" t="s">
        <v>130</v>
      </c>
      <c r="H23" s="10" t="s">
        <v>131</v>
      </c>
      <c r="I23" s="7">
        <v>17280</v>
      </c>
    </row>
    <row r="24" spans="1:9" ht="18" customHeight="1">
      <c r="A24" s="13"/>
      <c r="B24" s="7"/>
      <c r="C24" s="7"/>
      <c r="D24" s="7"/>
      <c r="E24" s="7"/>
      <c r="F24" s="7"/>
      <c r="G24" s="10" t="s">
        <v>132</v>
      </c>
      <c r="H24" s="10" t="s">
        <v>133</v>
      </c>
      <c r="I24" s="7">
        <v>24840</v>
      </c>
    </row>
    <row r="25" spans="1:9" ht="19.5" customHeight="1">
      <c r="A25" s="13"/>
      <c r="B25" s="7"/>
      <c r="C25" s="7"/>
      <c r="D25" s="7"/>
      <c r="E25" s="7"/>
      <c r="F25" s="7"/>
      <c r="G25" s="14" t="s">
        <v>22</v>
      </c>
      <c r="H25" s="10"/>
      <c r="I25" s="9">
        <f>SUM(I19:I24)</f>
        <v>190514</v>
      </c>
    </row>
    <row r="26" spans="1:9" ht="15.75" customHeight="1">
      <c r="A26" s="13"/>
      <c r="B26" s="23"/>
      <c r="C26" s="21"/>
      <c r="D26" s="21"/>
      <c r="E26" s="21"/>
      <c r="F26" s="21"/>
      <c r="G26" s="21" t="s">
        <v>83</v>
      </c>
      <c r="H26" s="21"/>
      <c r="I26" s="9">
        <f>I18+I25</f>
        <v>247106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31" spans="1:4" ht="12.75">
      <c r="A31" s="173" t="s">
        <v>683</v>
      </c>
      <c r="B31" s="66"/>
      <c r="C31" s="66"/>
      <c r="D31" s="66">
        <v>210100.08</v>
      </c>
    </row>
    <row r="32" spans="1:4" ht="12.75">
      <c r="A32" s="173" t="s">
        <v>684</v>
      </c>
      <c r="B32" s="66"/>
      <c r="C32" s="66"/>
      <c r="D32" s="66">
        <v>122632.81</v>
      </c>
    </row>
    <row r="33" spans="1:4" ht="12.75">
      <c r="A33" s="173" t="s">
        <v>685</v>
      </c>
      <c r="B33" s="66"/>
      <c r="C33" s="66"/>
      <c r="D33" s="66"/>
    </row>
    <row r="34" spans="1:4" ht="12.75">
      <c r="A34" s="173" t="s">
        <v>686</v>
      </c>
      <c r="B34" s="66"/>
      <c r="C34" s="66"/>
      <c r="D34" s="66">
        <f>D31+D32</f>
        <v>332732.89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5"/>
  <sheetViews>
    <sheetView zoomScale="130" zoomScaleNormal="130" workbookViewId="0" topLeftCell="A10">
      <selection activeCell="D14" sqref="D14"/>
    </sheetView>
  </sheetViews>
  <sheetFormatPr defaultColWidth="9.140625" defaultRowHeight="12.75"/>
  <cols>
    <col min="1" max="1" width="14.140625" style="0" customWidth="1"/>
    <col min="2" max="2" width="5.7109375" style="0" customWidth="1"/>
    <col min="3" max="3" width="6.00390625" style="0" customWidth="1"/>
    <col min="4" max="4" width="11.8515625" style="0" customWidth="1"/>
    <col min="5" max="5" width="12.28125" style="0" customWidth="1"/>
    <col min="6" max="6" width="11.421875" style="0" customWidth="1"/>
    <col min="7" max="7" width="38.7109375" style="0" customWidth="1"/>
    <col min="9" max="9" width="18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84</v>
      </c>
      <c r="B14" s="16">
        <v>1991</v>
      </c>
      <c r="C14" s="16">
        <v>62</v>
      </c>
      <c r="D14" s="26">
        <f>D35</f>
        <v>184364.1</v>
      </c>
      <c r="E14" s="26">
        <f>I18</f>
        <v>27584</v>
      </c>
      <c r="F14" s="26">
        <f>D14-E14</f>
        <v>156780.1</v>
      </c>
      <c r="G14" s="19" t="s">
        <v>11</v>
      </c>
      <c r="H14" s="19"/>
      <c r="I14" s="16">
        <v>16718</v>
      </c>
    </row>
    <row r="15" spans="1:9" ht="15.75" customHeight="1">
      <c r="A15" s="27">
        <v>60</v>
      </c>
      <c r="B15" s="7"/>
      <c r="C15" s="7"/>
      <c r="D15" s="24"/>
      <c r="E15" s="24"/>
      <c r="F15" s="24"/>
      <c r="G15" s="11" t="s">
        <v>13</v>
      </c>
      <c r="H15" s="11" t="s">
        <v>134</v>
      </c>
      <c r="I15" s="7">
        <v>2976</v>
      </c>
    </row>
    <row r="16" spans="1:9" ht="15.75" customHeight="1">
      <c r="A16" s="13"/>
      <c r="B16" s="7"/>
      <c r="C16" s="7"/>
      <c r="D16" s="24"/>
      <c r="E16" s="24"/>
      <c r="F16" s="24"/>
      <c r="G16" s="11" t="s">
        <v>39</v>
      </c>
      <c r="H16" s="11" t="s">
        <v>40</v>
      </c>
      <c r="I16" s="7">
        <v>5590</v>
      </c>
    </row>
    <row r="17" spans="1:9" ht="15" customHeight="1">
      <c r="A17" s="13"/>
      <c r="B17" s="7"/>
      <c r="C17" s="7"/>
      <c r="D17" s="24"/>
      <c r="E17" s="24"/>
      <c r="F17" s="24"/>
      <c r="G17" s="11" t="s">
        <v>17</v>
      </c>
      <c r="H17" s="11" t="s">
        <v>135</v>
      </c>
      <c r="I17" s="7">
        <v>2300</v>
      </c>
    </row>
    <row r="18" spans="1:9" ht="13.5" customHeight="1">
      <c r="A18" s="13"/>
      <c r="B18" s="7"/>
      <c r="C18" s="7"/>
      <c r="D18" s="9"/>
      <c r="E18" s="9"/>
      <c r="F18" s="9"/>
      <c r="G18" s="14" t="s">
        <v>19</v>
      </c>
      <c r="H18" s="11"/>
      <c r="I18" s="9">
        <f>SUM(I14:I17)</f>
        <v>27584</v>
      </c>
    </row>
    <row r="19" spans="1:9" ht="15" customHeight="1">
      <c r="A19" s="13"/>
      <c r="B19" s="7"/>
      <c r="C19" s="7"/>
      <c r="D19" s="24"/>
      <c r="E19" s="24"/>
      <c r="F19" s="24"/>
      <c r="G19" s="11" t="s">
        <v>136</v>
      </c>
      <c r="H19" s="11" t="s">
        <v>137</v>
      </c>
      <c r="I19" s="7">
        <v>71940</v>
      </c>
    </row>
    <row r="20" spans="1:9" ht="15" customHeight="1">
      <c r="A20" s="13"/>
      <c r="B20" s="7"/>
      <c r="C20" s="7"/>
      <c r="D20" s="24"/>
      <c r="E20" s="24"/>
      <c r="F20" s="24"/>
      <c r="G20" s="11" t="s">
        <v>20</v>
      </c>
      <c r="H20" s="11" t="s">
        <v>138</v>
      </c>
      <c r="I20" s="7">
        <v>4968</v>
      </c>
    </row>
    <row r="21" spans="1:9" ht="15" customHeight="1">
      <c r="A21" s="13"/>
      <c r="B21" s="7"/>
      <c r="C21" s="7"/>
      <c r="D21" s="24"/>
      <c r="E21" s="24"/>
      <c r="F21" s="24"/>
      <c r="G21" s="11" t="s">
        <v>139</v>
      </c>
      <c r="H21" s="11">
        <v>25</v>
      </c>
      <c r="I21" s="7">
        <v>20250</v>
      </c>
    </row>
    <row r="22" spans="1:9" ht="15" customHeight="1">
      <c r="A22" s="13"/>
      <c r="B22" s="7"/>
      <c r="C22" s="7"/>
      <c r="D22" s="24"/>
      <c r="E22" s="24"/>
      <c r="F22" s="24"/>
      <c r="G22" s="11" t="s">
        <v>140</v>
      </c>
      <c r="H22" s="11" t="s">
        <v>141</v>
      </c>
      <c r="I22" s="7"/>
    </row>
    <row r="23" spans="1:9" ht="13.5" customHeight="1">
      <c r="A23" s="13"/>
      <c r="B23" s="7"/>
      <c r="C23" s="7"/>
      <c r="D23" s="24"/>
      <c r="E23" s="24"/>
      <c r="F23" s="24"/>
      <c r="G23" s="11" t="s">
        <v>142</v>
      </c>
      <c r="H23" s="11" t="s">
        <v>143</v>
      </c>
      <c r="I23" s="7">
        <v>11000</v>
      </c>
    </row>
    <row r="24" spans="1:9" ht="18" customHeight="1">
      <c r="A24" s="25"/>
      <c r="B24" s="25"/>
      <c r="C24" s="25"/>
      <c r="D24" s="36"/>
      <c r="E24" s="36"/>
      <c r="F24" s="36"/>
      <c r="G24" s="33" t="s">
        <v>144</v>
      </c>
      <c r="H24" s="32" t="s">
        <v>145</v>
      </c>
      <c r="I24" s="25">
        <v>9789</v>
      </c>
    </row>
    <row r="25" spans="1:9" ht="32.25" customHeight="1">
      <c r="A25" s="25"/>
      <c r="B25" s="25"/>
      <c r="C25" s="25"/>
      <c r="D25" s="36"/>
      <c r="E25" s="36"/>
      <c r="F25" s="36"/>
      <c r="G25" s="11" t="s">
        <v>146</v>
      </c>
      <c r="H25" s="32"/>
      <c r="I25" s="25"/>
    </row>
    <row r="26" spans="1:9" ht="17.25" customHeight="1">
      <c r="A26" s="13"/>
      <c r="B26" s="13"/>
      <c r="C26" s="7"/>
      <c r="D26" s="24"/>
      <c r="E26" s="24"/>
      <c r="F26" s="24"/>
      <c r="G26" s="14" t="s">
        <v>99</v>
      </c>
      <c r="H26" s="11"/>
      <c r="I26" s="9">
        <f>SUM(I19:I25)</f>
        <v>117947</v>
      </c>
    </row>
    <row r="27" spans="1:9" ht="15.75" customHeight="1">
      <c r="A27" s="13"/>
      <c r="B27" s="23"/>
      <c r="C27" s="21"/>
      <c r="D27" s="21"/>
      <c r="E27" s="21"/>
      <c r="F27" s="21"/>
      <c r="G27" s="21" t="s">
        <v>83</v>
      </c>
      <c r="H27" s="21"/>
      <c r="I27" s="9">
        <f>I18+I26</f>
        <v>145531</v>
      </c>
    </row>
    <row r="28" spans="1:8" ht="12.75" customHeight="1">
      <c r="A28" s="202"/>
      <c r="B28" s="202"/>
      <c r="C28" s="202"/>
      <c r="D28" s="202"/>
      <c r="E28" s="202"/>
      <c r="F28" s="202"/>
      <c r="G28" s="202"/>
      <c r="H28" s="202"/>
    </row>
    <row r="29" spans="1:9" ht="15">
      <c r="A29" s="172" t="s">
        <v>681</v>
      </c>
      <c r="H29" s="68"/>
      <c r="I29" s="68"/>
    </row>
    <row r="32" spans="1:4" ht="12.75">
      <c r="A32" s="173" t="s">
        <v>683</v>
      </c>
      <c r="B32" s="66"/>
      <c r="C32" s="66"/>
      <c r="D32" s="66">
        <v>97823.6</v>
      </c>
    </row>
    <row r="33" spans="1:4" ht="12.75">
      <c r="A33" s="173" t="s">
        <v>684</v>
      </c>
      <c r="B33" s="66"/>
      <c r="C33" s="66"/>
      <c r="D33" s="66">
        <v>86540.5</v>
      </c>
    </row>
    <row r="34" spans="1:4" ht="12.75">
      <c r="A34" s="173" t="s">
        <v>685</v>
      </c>
      <c r="B34" s="66"/>
      <c r="C34" s="66"/>
      <c r="D34" s="66"/>
    </row>
    <row r="35" spans="1:4" ht="12.75">
      <c r="A35" s="173" t="s">
        <v>686</v>
      </c>
      <c r="B35" s="66"/>
      <c r="C35" s="66"/>
      <c r="D35" s="66">
        <f>D32+D33</f>
        <v>184364.1</v>
      </c>
    </row>
  </sheetData>
  <sheetProtection selectLockedCells="1" selectUnlockedCells="1"/>
  <mergeCells count="22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A25"/>
    <mergeCell ref="B24:B25"/>
    <mergeCell ref="C24:C25"/>
    <mergeCell ref="D24:D25"/>
    <mergeCell ref="E24:E25"/>
    <mergeCell ref="F24:F25"/>
    <mergeCell ref="H24:H25"/>
    <mergeCell ref="I24:I25"/>
    <mergeCell ref="A28:H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4">
      <selection activeCell="D14" sqref="D14"/>
    </sheetView>
  </sheetViews>
  <sheetFormatPr defaultColWidth="9.140625" defaultRowHeight="12.75"/>
  <cols>
    <col min="1" max="1" width="14.57421875" style="0" customWidth="1"/>
    <col min="2" max="2" width="7.28125" style="0" customWidth="1"/>
    <col min="3" max="3" width="5.57421875" style="0" customWidth="1"/>
    <col min="4" max="4" width="11.28125" style="0" customWidth="1"/>
    <col min="5" max="5" width="11.57421875" style="0" customWidth="1"/>
    <col min="6" max="6" width="12.57421875" style="0" customWidth="1"/>
    <col min="7" max="7" width="39.57421875" style="0" customWidth="1"/>
    <col min="8" max="8" width="11.140625" style="0" customWidth="1"/>
    <col min="9" max="9" width="16.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37" t="s">
        <v>84</v>
      </c>
      <c r="B14" s="38">
        <v>1975</v>
      </c>
      <c r="C14" s="38">
        <v>127</v>
      </c>
      <c r="D14" s="37">
        <f>D33</f>
        <v>348410.78</v>
      </c>
      <c r="E14" s="39">
        <f>I18</f>
        <v>143162</v>
      </c>
      <c r="F14" s="37">
        <f>D14-E14</f>
        <v>205248.78000000003</v>
      </c>
      <c r="G14" s="10" t="s">
        <v>11</v>
      </c>
      <c r="H14" s="40" t="s">
        <v>147</v>
      </c>
      <c r="I14" s="7">
        <v>58712</v>
      </c>
    </row>
    <row r="15" spans="1:9" ht="15.75" customHeight="1">
      <c r="A15" s="27">
        <v>66</v>
      </c>
      <c r="B15" s="7"/>
      <c r="C15" s="7"/>
      <c r="D15" s="7"/>
      <c r="E15" s="7"/>
      <c r="F15" s="7"/>
      <c r="G15" s="10" t="s">
        <v>13</v>
      </c>
      <c r="H15" s="10" t="s">
        <v>148</v>
      </c>
      <c r="I15" s="7">
        <v>6096</v>
      </c>
    </row>
    <row r="16" spans="1:9" ht="15" customHeight="1">
      <c r="A16" s="13"/>
      <c r="B16" s="7"/>
      <c r="C16" s="7"/>
      <c r="D16" s="7"/>
      <c r="E16" s="7"/>
      <c r="F16" s="7"/>
      <c r="G16" s="10" t="s">
        <v>120</v>
      </c>
      <c r="H16" s="10" t="s">
        <v>149</v>
      </c>
      <c r="I16" s="7">
        <v>26654</v>
      </c>
    </row>
    <row r="17" spans="1:9" ht="13.5" customHeight="1">
      <c r="A17" s="13"/>
      <c r="B17" s="7"/>
      <c r="C17" s="7"/>
      <c r="D17" s="7"/>
      <c r="E17" s="7"/>
      <c r="F17" s="7"/>
      <c r="G17" s="10" t="s">
        <v>17</v>
      </c>
      <c r="H17" s="10" t="s">
        <v>150</v>
      </c>
      <c r="I17" s="7">
        <v>51700</v>
      </c>
    </row>
    <row r="18" spans="1:9" ht="15" customHeight="1">
      <c r="A18" s="13"/>
      <c r="B18" s="7"/>
      <c r="C18" s="7"/>
      <c r="D18" s="21"/>
      <c r="E18" s="21"/>
      <c r="F18" s="21"/>
      <c r="G18" s="14" t="s">
        <v>19</v>
      </c>
      <c r="H18" s="5"/>
      <c r="I18" s="9">
        <f>SUM(I14:I17)</f>
        <v>143162</v>
      </c>
    </row>
    <row r="19" spans="1:9" ht="32.25" customHeight="1">
      <c r="A19" s="13"/>
      <c r="B19" s="7"/>
      <c r="C19" s="7"/>
      <c r="D19" s="7"/>
      <c r="E19" s="7"/>
      <c r="F19" s="7"/>
      <c r="G19" s="10" t="s">
        <v>151</v>
      </c>
      <c r="H19" s="10" t="s">
        <v>152</v>
      </c>
      <c r="I19" s="7">
        <v>6200</v>
      </c>
    </row>
    <row r="20" spans="1:9" ht="15" customHeight="1">
      <c r="A20" s="13"/>
      <c r="B20" s="7"/>
      <c r="C20" s="7"/>
      <c r="D20" s="7"/>
      <c r="E20" s="7"/>
      <c r="F20" s="7"/>
      <c r="G20" s="10" t="s">
        <v>153</v>
      </c>
      <c r="H20" s="10" t="s">
        <v>154</v>
      </c>
      <c r="I20" s="7">
        <v>10500</v>
      </c>
    </row>
    <row r="21" spans="1:9" ht="15" customHeight="1">
      <c r="A21" s="13"/>
      <c r="B21" s="7"/>
      <c r="C21" s="7"/>
      <c r="D21" s="7"/>
      <c r="E21" s="7"/>
      <c r="F21" s="7"/>
      <c r="G21" s="10" t="s">
        <v>155</v>
      </c>
      <c r="H21" s="10" t="s">
        <v>156</v>
      </c>
      <c r="I21" s="7">
        <v>12800</v>
      </c>
    </row>
    <row r="22" spans="1:9" ht="31.5" customHeight="1">
      <c r="A22" s="13"/>
      <c r="B22" s="7"/>
      <c r="C22" s="7"/>
      <c r="D22" s="7"/>
      <c r="E22" s="7"/>
      <c r="F22" s="7"/>
      <c r="G22" s="10" t="s">
        <v>157</v>
      </c>
      <c r="H22" s="10" t="s">
        <v>158</v>
      </c>
      <c r="I22" s="7">
        <v>44464</v>
      </c>
    </row>
    <row r="23" spans="1:9" ht="31.5" customHeight="1">
      <c r="A23" s="13"/>
      <c r="B23" s="7"/>
      <c r="C23" s="7"/>
      <c r="D23" s="7"/>
      <c r="E23" s="7"/>
      <c r="F23" s="7"/>
      <c r="G23" s="10" t="s">
        <v>159</v>
      </c>
      <c r="H23" s="10" t="s">
        <v>160</v>
      </c>
      <c r="I23" s="7">
        <v>6800</v>
      </c>
    </row>
    <row r="24" spans="1:9" ht="17.25" customHeight="1">
      <c r="A24" s="13"/>
      <c r="B24" s="13"/>
      <c r="C24" s="7"/>
      <c r="D24" s="7"/>
      <c r="E24" s="7"/>
      <c r="F24" s="7"/>
      <c r="G24" s="14" t="s">
        <v>99</v>
      </c>
      <c r="H24" s="10"/>
      <c r="I24" s="9">
        <f>SUM(I19:I23)</f>
        <v>80764</v>
      </c>
    </row>
    <row r="25" spans="1:9" ht="15.75" customHeight="1">
      <c r="A25" s="13"/>
      <c r="B25" s="23"/>
      <c r="C25" s="21"/>
      <c r="D25" s="21"/>
      <c r="E25" s="21"/>
      <c r="F25" s="21"/>
      <c r="G25" s="21" t="s">
        <v>83</v>
      </c>
      <c r="H25" s="21"/>
      <c r="I25" s="9">
        <f>I18+I24</f>
        <v>223926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30" spans="1:4" ht="12.75">
      <c r="A30" s="173" t="s">
        <v>683</v>
      </c>
      <c r="B30" s="66"/>
      <c r="C30" s="66"/>
      <c r="D30" s="66">
        <v>429450</v>
      </c>
    </row>
    <row r="31" spans="1:4" ht="12.75">
      <c r="A31" s="173" t="s">
        <v>684</v>
      </c>
      <c r="B31" s="66"/>
      <c r="C31" s="66"/>
      <c r="D31" s="66"/>
    </row>
    <row r="32" spans="1:4" ht="12.75">
      <c r="A32" s="173" t="s">
        <v>685</v>
      </c>
      <c r="B32" s="66"/>
      <c r="C32" s="66"/>
      <c r="D32" s="66">
        <v>81039.22</v>
      </c>
    </row>
    <row r="33" spans="1:4" ht="12.75">
      <c r="A33" s="173" t="s">
        <v>686</v>
      </c>
      <c r="B33" s="66"/>
      <c r="C33" s="66"/>
      <c r="D33" s="66">
        <f>D30-D32</f>
        <v>348410.78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workbookViewId="0" topLeftCell="A7">
      <selection activeCell="A13" sqref="A13"/>
    </sheetView>
  </sheetViews>
  <sheetFormatPr defaultColWidth="9.140625" defaultRowHeight="12.75"/>
  <cols>
    <col min="1" max="1" width="14.28125" style="0" customWidth="1"/>
    <col min="2" max="2" width="7.00390625" style="0" customWidth="1"/>
    <col min="3" max="3" width="6.00390625" style="0" customWidth="1"/>
    <col min="4" max="4" width="10.7109375" style="0" customWidth="1"/>
    <col min="5" max="5" width="11.421875" style="0" customWidth="1"/>
    <col min="6" max="6" width="12.8515625" style="0" customWidth="1"/>
    <col min="7" max="7" width="40.421875" style="0" customWidth="1"/>
    <col min="8" max="8" width="10.00390625" style="0" customWidth="1"/>
    <col min="9" max="9" width="14.00390625" style="0" customWidth="1"/>
  </cols>
  <sheetData>
    <row r="1" spans="7:9" ht="12.75">
      <c r="G1" s="174"/>
      <c r="H1" s="175" t="s">
        <v>678</v>
      </c>
      <c r="I1" s="175"/>
    </row>
    <row r="2" spans="7:9" ht="12.75">
      <c r="G2" s="175" t="s">
        <v>679</v>
      </c>
      <c r="H2" s="175"/>
      <c r="I2" s="175"/>
    </row>
    <row r="3" spans="7:9" ht="14.25" customHeight="1">
      <c r="G3" s="175" t="s">
        <v>680</v>
      </c>
      <c r="H3" s="175"/>
      <c r="I3" s="175"/>
    </row>
    <row r="4" spans="1:9" ht="17.25" customHeight="1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11.25" customHeight="1">
      <c r="A5" s="2" t="s">
        <v>1</v>
      </c>
      <c r="B5" s="3" t="s">
        <v>700</v>
      </c>
      <c r="C5" s="3" t="s">
        <v>3</v>
      </c>
      <c r="D5" s="2" t="s">
        <v>687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11.25" customHeight="1">
      <c r="A6" s="2"/>
      <c r="B6" s="3"/>
      <c r="C6" s="3"/>
      <c r="D6" s="2"/>
      <c r="E6" s="2"/>
      <c r="F6" s="2"/>
      <c r="G6" s="2"/>
      <c r="H6" s="2"/>
      <c r="I6" s="2"/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3.5" customHeigh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/>
    </row>
    <row r="13" spans="1:9" ht="16.5" customHeight="1">
      <c r="A13" s="22" t="s">
        <v>84</v>
      </c>
      <c r="B13" s="16">
        <v>1969</v>
      </c>
      <c r="C13" s="16">
        <v>78</v>
      </c>
      <c r="D13" s="26">
        <f>D34</f>
        <v>153428.64</v>
      </c>
      <c r="E13" s="26">
        <f>I17</f>
        <v>36015</v>
      </c>
      <c r="F13" s="26">
        <f>D13-E13</f>
        <v>117413.64000000001</v>
      </c>
      <c r="G13" s="18" t="s">
        <v>11</v>
      </c>
      <c r="H13" s="16"/>
      <c r="I13" s="16"/>
    </row>
    <row r="14" spans="1:9" ht="15.75" customHeight="1">
      <c r="A14" s="27">
        <v>67</v>
      </c>
      <c r="B14" s="7"/>
      <c r="C14" s="7"/>
      <c r="D14" s="9"/>
      <c r="E14" s="9"/>
      <c r="F14" s="9"/>
      <c r="G14" s="10" t="s">
        <v>13</v>
      </c>
      <c r="H14" s="7" t="s">
        <v>161</v>
      </c>
      <c r="I14" s="7">
        <v>3744</v>
      </c>
    </row>
    <row r="15" spans="1:9" ht="15.75" customHeight="1">
      <c r="A15" s="13"/>
      <c r="B15" s="7"/>
      <c r="C15" s="7"/>
      <c r="D15" s="9"/>
      <c r="E15" s="9"/>
      <c r="F15" s="9"/>
      <c r="G15" s="10" t="s">
        <v>120</v>
      </c>
      <c r="H15" s="7" t="s">
        <v>162</v>
      </c>
      <c r="I15" s="7">
        <v>15756</v>
      </c>
    </row>
    <row r="16" spans="1:9" ht="15" customHeight="1">
      <c r="A16" s="13"/>
      <c r="B16" s="7"/>
      <c r="C16" s="7"/>
      <c r="D16" s="9"/>
      <c r="E16" s="9"/>
      <c r="F16" s="9"/>
      <c r="G16" s="10" t="s">
        <v>17</v>
      </c>
      <c r="H16" s="7" t="s">
        <v>163</v>
      </c>
      <c r="I16" s="7">
        <v>16515</v>
      </c>
    </row>
    <row r="17" spans="1:9" ht="13.5" customHeight="1">
      <c r="A17" s="13"/>
      <c r="B17" s="7"/>
      <c r="C17" s="7"/>
      <c r="D17" s="9"/>
      <c r="E17" s="9"/>
      <c r="F17" s="9"/>
      <c r="G17" s="14" t="s">
        <v>19</v>
      </c>
      <c r="H17" s="24"/>
      <c r="I17" s="9">
        <f>SUM(I13:I16)</f>
        <v>36015</v>
      </c>
    </row>
    <row r="18" spans="1:9" ht="15" customHeight="1">
      <c r="A18" s="13"/>
      <c r="B18" s="7"/>
      <c r="C18" s="7"/>
      <c r="D18" s="9"/>
      <c r="E18" s="9"/>
      <c r="F18" s="9"/>
      <c r="G18" s="10"/>
      <c r="H18" s="7"/>
      <c r="I18" s="7"/>
    </row>
    <row r="19" spans="1:9" ht="15" customHeight="1">
      <c r="A19" s="13"/>
      <c r="B19" s="7"/>
      <c r="C19" s="7"/>
      <c r="D19" s="9"/>
      <c r="E19" s="9"/>
      <c r="F19" s="9"/>
      <c r="G19" s="10" t="s">
        <v>164</v>
      </c>
      <c r="H19" s="7" t="s">
        <v>165</v>
      </c>
      <c r="I19" s="7">
        <v>125456</v>
      </c>
    </row>
    <row r="20" spans="1:9" ht="15" customHeight="1">
      <c r="A20" s="13"/>
      <c r="B20" s="7"/>
      <c r="C20" s="7"/>
      <c r="D20" s="9"/>
      <c r="E20" s="9"/>
      <c r="F20" s="9"/>
      <c r="G20" s="10"/>
      <c r="H20" s="7"/>
      <c r="I20" s="7"/>
    </row>
    <row r="21" spans="1:9" ht="15" customHeight="1">
      <c r="A21" s="13"/>
      <c r="B21" s="7"/>
      <c r="C21" s="7"/>
      <c r="D21" s="9"/>
      <c r="E21" s="9"/>
      <c r="F21" s="9"/>
      <c r="G21" s="10"/>
      <c r="H21" s="7"/>
      <c r="I21" s="7"/>
    </row>
    <row r="22" spans="1:9" ht="13.5" customHeight="1">
      <c r="A22" s="13"/>
      <c r="B22" s="7"/>
      <c r="C22" s="7"/>
      <c r="D22" s="9"/>
      <c r="E22" s="9"/>
      <c r="F22" s="9"/>
      <c r="G22" s="10" t="s">
        <v>52</v>
      </c>
      <c r="H22" s="7" t="s">
        <v>166</v>
      </c>
      <c r="I22" s="7">
        <v>2876</v>
      </c>
    </row>
    <row r="23" spans="1:9" ht="18" customHeight="1">
      <c r="A23" s="13"/>
      <c r="B23" s="7"/>
      <c r="C23" s="7"/>
      <c r="D23" s="9"/>
      <c r="E23" s="9"/>
      <c r="F23" s="9"/>
      <c r="G23" s="10" t="s">
        <v>167</v>
      </c>
      <c r="H23" s="7" t="s">
        <v>168</v>
      </c>
      <c r="I23" s="7">
        <v>13400</v>
      </c>
    </row>
    <row r="24" spans="1:9" ht="22.5" customHeight="1">
      <c r="A24" s="13"/>
      <c r="B24" s="7"/>
      <c r="C24" s="7"/>
      <c r="D24" s="9"/>
      <c r="E24" s="9"/>
      <c r="F24" s="9"/>
      <c r="G24" s="10"/>
      <c r="H24" s="7"/>
      <c r="I24" s="7"/>
    </row>
    <row r="25" spans="1:9" ht="17.25" customHeight="1">
      <c r="A25" s="13"/>
      <c r="B25" s="7"/>
      <c r="C25" s="7"/>
      <c r="D25" s="9"/>
      <c r="E25" s="9"/>
      <c r="F25" s="9"/>
      <c r="G25" s="9" t="s">
        <v>99</v>
      </c>
      <c r="H25" s="9"/>
      <c r="I25" s="9">
        <f>SUM(I18:I24)</f>
        <v>141732</v>
      </c>
    </row>
    <row r="26" spans="1:9" ht="15.75" customHeight="1">
      <c r="A26" s="13"/>
      <c r="B26" s="23"/>
      <c r="C26" s="21"/>
      <c r="D26" s="9"/>
      <c r="E26" s="9"/>
      <c r="F26" s="9"/>
      <c r="G26" s="21" t="s">
        <v>83</v>
      </c>
      <c r="H26" s="21"/>
      <c r="I26" s="9">
        <f>I17+I25</f>
        <v>177747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31" spans="1:4" ht="12.75">
      <c r="A31" s="173" t="s">
        <v>683</v>
      </c>
      <c r="B31" s="66"/>
      <c r="C31" s="66"/>
      <c r="D31" s="66">
        <v>118619</v>
      </c>
    </row>
    <row r="32" spans="1:4" ht="12.75">
      <c r="A32" s="173" t="s">
        <v>684</v>
      </c>
      <c r="B32" s="66"/>
      <c r="C32" s="66"/>
      <c r="D32" s="66">
        <v>34809.64</v>
      </c>
    </row>
    <row r="33" spans="1:4" ht="12.75">
      <c r="A33" s="173" t="s">
        <v>685</v>
      </c>
      <c r="B33" s="66"/>
      <c r="C33" s="66"/>
      <c r="D33" s="66"/>
    </row>
    <row r="34" spans="1:4" ht="12.75">
      <c r="A34" s="173" t="s">
        <v>686</v>
      </c>
      <c r="B34" s="66"/>
      <c r="C34" s="66"/>
      <c r="D34" s="66">
        <f>D31+D32</f>
        <v>153428.64</v>
      </c>
    </row>
  </sheetData>
  <sheetProtection selectLockedCells="1" selectUnlockedCells="1"/>
  <mergeCells count="14">
    <mergeCell ref="H1:I1"/>
    <mergeCell ref="G2:I2"/>
    <mergeCell ref="G3:I3"/>
    <mergeCell ref="A4:I4"/>
    <mergeCell ref="A5:A11"/>
    <mergeCell ref="B5:B11"/>
    <mergeCell ref="C5:C11"/>
    <mergeCell ref="D5:D11"/>
    <mergeCell ref="E5:E11"/>
    <mergeCell ref="F5:F11"/>
    <mergeCell ref="G5:G11"/>
    <mergeCell ref="H5:H11"/>
    <mergeCell ref="I5:I11"/>
    <mergeCell ref="A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0"/>
  <sheetViews>
    <sheetView zoomScale="130" zoomScaleNormal="130" workbookViewId="0" topLeftCell="A13">
      <selection activeCell="A14" sqref="A14"/>
    </sheetView>
  </sheetViews>
  <sheetFormatPr defaultColWidth="9.140625" defaultRowHeight="12.75"/>
  <cols>
    <col min="1" max="1" width="13.28125" style="0" customWidth="1"/>
    <col min="2" max="2" width="7.140625" style="0" customWidth="1"/>
    <col min="3" max="3" width="6.28125" style="0" customWidth="1"/>
    <col min="4" max="4" width="10.8515625" style="0" customWidth="1"/>
    <col min="5" max="5" width="11.140625" style="0" customWidth="1"/>
    <col min="6" max="6" width="10.7109375" style="0" customWidth="1"/>
    <col min="7" max="7" width="40.8515625" style="0" customWidth="1"/>
    <col min="8" max="8" width="10.28125" style="0" customWidth="1"/>
    <col min="9" max="9" width="12.8515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169</v>
      </c>
      <c r="B14" s="16">
        <v>1961</v>
      </c>
      <c r="C14" s="16">
        <v>35</v>
      </c>
      <c r="D14" s="26">
        <f>D30</f>
        <v>51351.23</v>
      </c>
      <c r="E14" s="26">
        <f>I18</f>
        <v>53902</v>
      </c>
      <c r="F14" s="26">
        <f>D14-E14</f>
        <v>-2550.769999999997</v>
      </c>
      <c r="G14" s="18" t="s">
        <v>11</v>
      </c>
      <c r="H14" s="19" t="s">
        <v>170</v>
      </c>
      <c r="I14" s="16">
        <v>16650</v>
      </c>
    </row>
    <row r="15" spans="1:9" ht="15.75" customHeight="1">
      <c r="A15" s="13"/>
      <c r="B15" s="7"/>
      <c r="C15" s="7"/>
      <c r="D15" s="9"/>
      <c r="E15" s="9"/>
      <c r="F15" s="9"/>
      <c r="G15" s="10" t="s">
        <v>13</v>
      </c>
      <c r="H15" s="11" t="s">
        <v>171</v>
      </c>
      <c r="I15" s="7">
        <v>1680</v>
      </c>
    </row>
    <row r="16" spans="1:9" ht="15.75" customHeight="1">
      <c r="A16" s="13"/>
      <c r="B16" s="7"/>
      <c r="C16" s="7"/>
      <c r="D16" s="9"/>
      <c r="E16" s="9"/>
      <c r="F16" s="9"/>
      <c r="G16" s="10" t="s">
        <v>172</v>
      </c>
      <c r="H16" s="11" t="s">
        <v>173</v>
      </c>
      <c r="I16" s="7">
        <v>7070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1">
        <v>558</v>
      </c>
      <c r="I17" s="7">
        <v>28502</v>
      </c>
    </row>
    <row r="18" spans="1:9" ht="13.5" customHeight="1">
      <c r="A18" s="13"/>
      <c r="B18" s="7"/>
      <c r="C18" s="7"/>
      <c r="D18" s="9"/>
      <c r="E18" s="9"/>
      <c r="F18" s="9"/>
      <c r="G18" s="14" t="s">
        <v>19</v>
      </c>
      <c r="H18" s="11"/>
      <c r="I18" s="9">
        <f>SUM(I14:I17)</f>
        <v>53902</v>
      </c>
    </row>
    <row r="19" spans="1:9" ht="15" customHeight="1">
      <c r="A19" s="13"/>
      <c r="B19" s="7"/>
      <c r="C19" s="7"/>
      <c r="D19" s="9"/>
      <c r="E19" s="9"/>
      <c r="F19" s="9"/>
      <c r="G19" s="10"/>
      <c r="H19" s="11"/>
      <c r="I19" s="7"/>
    </row>
    <row r="20" spans="1:9" ht="15" customHeight="1">
      <c r="A20" s="13"/>
      <c r="B20" s="7"/>
      <c r="C20" s="7"/>
      <c r="D20" s="9"/>
      <c r="E20" s="9"/>
      <c r="F20" s="9"/>
      <c r="G20" s="10"/>
      <c r="H20" s="11"/>
      <c r="I20" s="7"/>
    </row>
    <row r="21" spans="1:9" ht="15" customHeight="1">
      <c r="A21" s="13"/>
      <c r="B21" s="7"/>
      <c r="C21" s="7"/>
      <c r="D21" s="9"/>
      <c r="E21" s="9"/>
      <c r="F21" s="9"/>
      <c r="G21" s="14" t="s">
        <v>99</v>
      </c>
      <c r="H21" s="11"/>
      <c r="I21" s="9">
        <f>SUM(I19:I20)</f>
        <v>0</v>
      </c>
    </row>
    <row r="22" spans="1:9" ht="15.75" customHeight="1">
      <c r="A22" s="13"/>
      <c r="B22" s="23"/>
      <c r="C22" s="21"/>
      <c r="D22" s="9"/>
      <c r="E22" s="9"/>
      <c r="F22" s="9"/>
      <c r="G22" s="21" t="s">
        <v>83</v>
      </c>
      <c r="H22" s="41"/>
      <c r="I22" s="9">
        <f>I18+I21</f>
        <v>53902</v>
      </c>
    </row>
    <row r="23" spans="1:8" ht="12.75" customHeight="1">
      <c r="A23" s="202"/>
      <c r="B23" s="202"/>
      <c r="C23" s="202"/>
      <c r="D23" s="202"/>
      <c r="E23" s="202"/>
      <c r="F23" s="202"/>
      <c r="G23" s="202"/>
      <c r="H23" s="202"/>
    </row>
    <row r="24" spans="1:9" ht="15">
      <c r="A24" s="172" t="s">
        <v>681</v>
      </c>
      <c r="H24" s="68"/>
      <c r="I24" s="68"/>
    </row>
    <row r="27" spans="1:4" ht="12.75">
      <c r="A27" s="173" t="s">
        <v>683</v>
      </c>
      <c r="B27" s="66"/>
      <c r="C27" s="66"/>
      <c r="D27" s="66">
        <v>90443.91</v>
      </c>
    </row>
    <row r="28" spans="1:4" ht="12.75">
      <c r="A28" s="173" t="s">
        <v>684</v>
      </c>
      <c r="B28" s="66"/>
      <c r="C28" s="66"/>
      <c r="D28" s="66"/>
    </row>
    <row r="29" spans="1:4" ht="12.75">
      <c r="A29" s="173" t="s">
        <v>685</v>
      </c>
      <c r="B29" s="66"/>
      <c r="C29" s="66"/>
      <c r="D29" s="66">
        <v>39092.68</v>
      </c>
    </row>
    <row r="30" spans="1:4" ht="12.75">
      <c r="A30" s="173" t="s">
        <v>686</v>
      </c>
      <c r="B30" s="66"/>
      <c r="C30" s="66"/>
      <c r="D30" s="66">
        <f>D27-D29</f>
        <v>51351.23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3:H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4">
      <selection activeCell="D14" sqref="D14"/>
    </sheetView>
  </sheetViews>
  <sheetFormatPr defaultColWidth="9.140625" defaultRowHeight="12.75"/>
  <cols>
    <col min="1" max="1" width="13.8515625" style="0" customWidth="1"/>
    <col min="2" max="2" width="7.421875" style="0" customWidth="1"/>
    <col min="3" max="3" width="5.7109375" style="0" customWidth="1"/>
    <col min="4" max="4" width="10.8515625" style="0" customWidth="1"/>
    <col min="5" max="5" width="12.421875" style="0" customWidth="1"/>
    <col min="6" max="6" width="11.8515625" style="0" customWidth="1"/>
    <col min="7" max="7" width="37.140625" style="0" customWidth="1"/>
    <col min="8" max="8" width="9.8515625" style="0" customWidth="1"/>
    <col min="9" max="9" width="15.71093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174</v>
      </c>
      <c r="B14" s="16">
        <v>1964</v>
      </c>
      <c r="C14" s="16">
        <v>40</v>
      </c>
      <c r="D14" s="26">
        <f>D33</f>
        <v>113000.20000000001</v>
      </c>
      <c r="E14" s="26">
        <f>I18</f>
        <v>15256</v>
      </c>
      <c r="F14" s="26">
        <f>D14-E14</f>
        <v>97744.20000000001</v>
      </c>
      <c r="G14" s="19" t="s">
        <v>11</v>
      </c>
      <c r="H14" s="19"/>
      <c r="I14" s="16">
        <v>5256</v>
      </c>
    </row>
    <row r="15" spans="1:9" ht="15.75" customHeight="1">
      <c r="A15" s="13"/>
      <c r="B15" s="7"/>
      <c r="C15" s="7"/>
      <c r="D15" s="9"/>
      <c r="E15" s="9"/>
      <c r="F15" s="9"/>
      <c r="G15" s="11" t="s">
        <v>13</v>
      </c>
      <c r="H15" s="11" t="s">
        <v>175</v>
      </c>
      <c r="I15" s="7">
        <v>1920</v>
      </c>
    </row>
    <row r="16" spans="1:9" ht="15.75" customHeight="1">
      <c r="A16" s="13"/>
      <c r="B16" s="7"/>
      <c r="C16" s="7"/>
      <c r="D16" s="9"/>
      <c r="E16" s="9"/>
      <c r="F16" s="9"/>
      <c r="G16" s="11" t="s">
        <v>120</v>
      </c>
      <c r="H16" s="10" t="s">
        <v>176</v>
      </c>
      <c r="I16" s="7">
        <v>8080</v>
      </c>
    </row>
    <row r="17" spans="1:9" ht="15" customHeight="1">
      <c r="A17" s="13"/>
      <c r="B17" s="7"/>
      <c r="C17" s="7"/>
      <c r="D17" s="9"/>
      <c r="E17" s="9"/>
      <c r="F17" s="9"/>
      <c r="G17" s="11" t="s">
        <v>17</v>
      </c>
      <c r="H17" s="11"/>
      <c r="I17" s="7"/>
    </row>
    <row r="18" spans="1:9" ht="13.5" customHeight="1">
      <c r="A18" s="13"/>
      <c r="B18" s="7"/>
      <c r="C18" s="7"/>
      <c r="D18" s="9"/>
      <c r="E18" s="9"/>
      <c r="F18" s="9"/>
      <c r="G18" s="14" t="s">
        <v>19</v>
      </c>
      <c r="H18" s="41"/>
      <c r="I18" s="9">
        <f>SUM(I14:I17)</f>
        <v>15256</v>
      </c>
    </row>
    <row r="19" spans="1:9" ht="15" customHeight="1">
      <c r="A19" s="13"/>
      <c r="B19" s="7"/>
      <c r="C19" s="7"/>
      <c r="D19" s="9"/>
      <c r="E19" s="9"/>
      <c r="F19" s="9"/>
      <c r="G19" s="10" t="s">
        <v>177</v>
      </c>
      <c r="H19" s="11" t="s">
        <v>178</v>
      </c>
      <c r="I19" s="7">
        <v>7900</v>
      </c>
    </row>
    <row r="20" spans="1:9" ht="15" customHeight="1">
      <c r="A20" s="13"/>
      <c r="B20" s="7"/>
      <c r="C20" s="7"/>
      <c r="D20" s="9"/>
      <c r="E20" s="9"/>
      <c r="F20" s="9"/>
      <c r="G20" s="10" t="s">
        <v>179</v>
      </c>
      <c r="H20" s="11">
        <v>6</v>
      </c>
      <c r="I20" s="7">
        <v>4200</v>
      </c>
    </row>
    <row r="21" spans="1:9" ht="33.75" customHeight="1">
      <c r="A21" s="13"/>
      <c r="B21" s="7"/>
      <c r="C21" s="7"/>
      <c r="D21" s="9"/>
      <c r="E21" s="9"/>
      <c r="F21" s="9"/>
      <c r="G21" s="10" t="s">
        <v>155</v>
      </c>
      <c r="H21" s="11"/>
      <c r="I21" s="7">
        <v>36000</v>
      </c>
    </row>
    <row r="22" spans="1:9" ht="33.75" customHeight="1">
      <c r="A22" s="13"/>
      <c r="B22" s="7"/>
      <c r="C22" s="7"/>
      <c r="D22" s="9"/>
      <c r="E22" s="9"/>
      <c r="F22" s="9"/>
      <c r="G22" s="10" t="s">
        <v>180</v>
      </c>
      <c r="H22" s="11"/>
      <c r="I22" s="7"/>
    </row>
    <row r="23" spans="1:9" ht="33.75" customHeight="1">
      <c r="A23" s="13"/>
      <c r="B23" s="7"/>
      <c r="C23" s="7"/>
      <c r="D23" s="9"/>
      <c r="E23" s="9"/>
      <c r="F23" s="9"/>
      <c r="G23" s="10" t="s">
        <v>181</v>
      </c>
      <c r="H23" s="11"/>
      <c r="I23" s="7"/>
    </row>
    <row r="24" spans="1:9" ht="15" customHeight="1">
      <c r="A24" s="13"/>
      <c r="B24" s="7"/>
      <c r="C24" s="7"/>
      <c r="D24" s="9"/>
      <c r="E24" s="9"/>
      <c r="F24" s="9"/>
      <c r="G24" s="14" t="s">
        <v>99</v>
      </c>
      <c r="H24" s="41"/>
      <c r="I24" s="9"/>
    </row>
    <row r="25" spans="1:9" ht="15.75" customHeight="1">
      <c r="A25" s="13"/>
      <c r="B25" s="23"/>
      <c r="C25" s="21"/>
      <c r="D25" s="9"/>
      <c r="E25" s="9"/>
      <c r="F25" s="9"/>
      <c r="G25" s="21" t="s">
        <v>83</v>
      </c>
      <c r="H25" s="41"/>
      <c r="I25" s="9"/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30" spans="1:4" ht="12.75">
      <c r="A30" s="173" t="s">
        <v>683</v>
      </c>
      <c r="B30" s="66"/>
      <c r="C30" s="66"/>
      <c r="D30" s="66">
        <v>95709.46</v>
      </c>
    </row>
    <row r="31" spans="1:4" ht="12.75">
      <c r="A31" s="173" t="s">
        <v>684</v>
      </c>
      <c r="B31" s="66"/>
      <c r="C31" s="66"/>
      <c r="D31" s="66">
        <v>17290.74</v>
      </c>
    </row>
    <row r="32" spans="1:4" ht="12.75">
      <c r="A32" s="173" t="s">
        <v>685</v>
      </c>
      <c r="B32" s="66"/>
      <c r="C32" s="66"/>
      <c r="D32" s="66"/>
    </row>
    <row r="33" spans="1:4" ht="12.75">
      <c r="A33" s="173" t="s">
        <v>686</v>
      </c>
      <c r="B33" s="66"/>
      <c r="C33" s="66"/>
      <c r="D33" s="66">
        <f>D30+D31</f>
        <v>113000.20000000001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3"/>
  <sheetViews>
    <sheetView tabSelected="1" zoomScale="130" zoomScaleNormal="130" workbookViewId="0" topLeftCell="A7">
      <selection activeCell="B13" sqref="B13"/>
    </sheetView>
  </sheetViews>
  <sheetFormatPr defaultColWidth="9.140625" defaultRowHeight="12.75"/>
  <cols>
    <col min="1" max="1" width="28.7109375" style="0" customWidth="1"/>
    <col min="2" max="2" width="56.8515625" style="0" customWidth="1"/>
    <col min="3" max="3" width="14.8515625" style="67" customWidth="1"/>
    <col min="4" max="4" width="23.7109375" style="68" customWidth="1"/>
  </cols>
  <sheetData>
    <row r="2" spans="1:4" ht="17.25">
      <c r="A2" s="69" t="s">
        <v>454</v>
      </c>
      <c r="B2" s="69"/>
      <c r="C2" s="69"/>
      <c r="D2" s="69"/>
    </row>
    <row r="3" spans="1:4" ht="39" customHeight="1">
      <c r="A3" s="70"/>
      <c r="B3" s="1"/>
      <c r="C3" s="1"/>
      <c r="D3" s="1"/>
    </row>
    <row r="4" spans="1:4" ht="21.75" customHeight="1">
      <c r="A4" s="71" t="s">
        <v>1</v>
      </c>
      <c r="B4" s="71" t="s">
        <v>455</v>
      </c>
      <c r="C4" s="72" t="s">
        <v>456</v>
      </c>
      <c r="D4" s="71" t="s">
        <v>457</v>
      </c>
    </row>
    <row r="5" spans="1:4" ht="12.75" customHeight="1">
      <c r="A5" s="71"/>
      <c r="B5" s="71"/>
      <c r="C5" s="72"/>
      <c r="D5" s="71"/>
    </row>
    <row r="6" spans="1:4" ht="12.75" customHeight="1">
      <c r="A6" s="71"/>
      <c r="B6" s="71"/>
      <c r="C6" s="72"/>
      <c r="D6" s="71"/>
    </row>
    <row r="7" spans="1:4" ht="12.75" customHeight="1">
      <c r="A7" s="71"/>
      <c r="B7" s="71"/>
      <c r="C7" s="72"/>
      <c r="D7" s="71"/>
    </row>
    <row r="8" spans="1:4" ht="12.75" customHeight="1">
      <c r="A8" s="71"/>
      <c r="B8" s="71"/>
      <c r="C8" s="72"/>
      <c r="D8" s="71"/>
    </row>
    <row r="9" spans="1:4" ht="12.75" customHeight="1">
      <c r="A9" s="71"/>
      <c r="B9" s="71"/>
      <c r="C9" s="72"/>
      <c r="D9" s="71"/>
    </row>
    <row r="10" spans="1:4" ht="18.75" customHeight="1">
      <c r="A10" s="71"/>
      <c r="B10" s="71"/>
      <c r="C10" s="72"/>
      <c r="D10" s="71"/>
    </row>
    <row r="11" spans="1:4" ht="14.25" customHeight="1">
      <c r="A11" s="73">
        <v>1</v>
      </c>
      <c r="B11" s="74">
        <v>2</v>
      </c>
      <c r="C11" s="75">
        <v>3</v>
      </c>
      <c r="D11" s="74">
        <v>4</v>
      </c>
    </row>
    <row r="12" spans="1:4" ht="14.25">
      <c r="A12" s="76" t="s">
        <v>458</v>
      </c>
      <c r="B12" s="77" t="s">
        <v>11</v>
      </c>
      <c r="C12" s="78">
        <v>36000</v>
      </c>
      <c r="D12" s="79" t="s">
        <v>459</v>
      </c>
    </row>
    <row r="13" spans="1:4" ht="15">
      <c r="A13" s="80"/>
      <c r="B13" s="81" t="s">
        <v>13</v>
      </c>
      <c r="C13" s="82"/>
      <c r="D13" s="83" t="s">
        <v>383</v>
      </c>
    </row>
    <row r="14" spans="1:4" ht="20.25" customHeight="1">
      <c r="A14" s="80"/>
      <c r="B14" s="81" t="s">
        <v>460</v>
      </c>
      <c r="C14" s="82">
        <v>9425.24</v>
      </c>
      <c r="D14" s="83" t="s">
        <v>459</v>
      </c>
    </row>
    <row r="15" spans="1:4" ht="17.25" customHeight="1">
      <c r="A15" s="80"/>
      <c r="B15" s="84" t="s">
        <v>17</v>
      </c>
      <c r="C15" s="82"/>
      <c r="D15" s="83" t="s">
        <v>461</v>
      </c>
    </row>
    <row r="16" spans="1:4" ht="16.5" customHeight="1">
      <c r="A16" s="76" t="s">
        <v>462</v>
      </c>
      <c r="B16" s="77" t="s">
        <v>11</v>
      </c>
      <c r="C16" s="78">
        <v>25000</v>
      </c>
      <c r="D16" s="79" t="s">
        <v>459</v>
      </c>
    </row>
    <row r="17" spans="1:4" ht="15">
      <c r="A17" s="80"/>
      <c r="B17" s="81" t="s">
        <v>26</v>
      </c>
      <c r="C17" s="82"/>
      <c r="D17" s="83" t="s">
        <v>463</v>
      </c>
    </row>
    <row r="18" spans="1:4" ht="15.75" customHeight="1">
      <c r="A18" s="80"/>
      <c r="B18" s="84" t="s">
        <v>17</v>
      </c>
      <c r="C18" s="82"/>
      <c r="D18" s="83" t="s">
        <v>461</v>
      </c>
    </row>
    <row r="19" spans="1:4" ht="17.25" customHeight="1">
      <c r="A19" s="80"/>
      <c r="B19" s="81" t="s">
        <v>464</v>
      </c>
      <c r="C19" s="82">
        <v>273.8</v>
      </c>
      <c r="D19" s="83"/>
    </row>
    <row r="20" spans="1:4" ht="18" customHeight="1">
      <c r="A20" s="76" t="s">
        <v>465</v>
      </c>
      <c r="B20" s="77" t="s">
        <v>37</v>
      </c>
      <c r="C20" s="78"/>
      <c r="D20" s="79" t="s">
        <v>383</v>
      </c>
    </row>
    <row r="21" spans="1:4" ht="19.5" customHeight="1">
      <c r="A21" s="85"/>
      <c r="B21" s="81" t="s">
        <v>39</v>
      </c>
      <c r="C21" s="82">
        <v>9425.24</v>
      </c>
      <c r="D21" s="83" t="s">
        <v>459</v>
      </c>
    </row>
    <row r="22" spans="1:4" ht="15.75" customHeight="1">
      <c r="A22" s="80" t="s">
        <v>41</v>
      </c>
      <c r="B22" s="81" t="s">
        <v>11</v>
      </c>
      <c r="C22" s="82">
        <v>38000</v>
      </c>
      <c r="D22" s="83" t="s">
        <v>459</v>
      </c>
    </row>
    <row r="23" spans="1:4" ht="15" customHeight="1">
      <c r="A23" s="80"/>
      <c r="B23" s="81" t="s">
        <v>466</v>
      </c>
      <c r="C23" s="82">
        <v>38300</v>
      </c>
      <c r="D23" s="86" t="s">
        <v>467</v>
      </c>
    </row>
    <row r="24" spans="1:4" ht="15" customHeight="1">
      <c r="A24" s="80"/>
      <c r="B24" s="81" t="s">
        <v>142</v>
      </c>
      <c r="C24" s="82">
        <v>255600</v>
      </c>
      <c r="D24" s="83" t="s">
        <v>468</v>
      </c>
    </row>
    <row r="25" spans="1:4" ht="15" customHeight="1">
      <c r="A25" s="80"/>
      <c r="B25" s="81" t="s">
        <v>469</v>
      </c>
      <c r="C25" s="82">
        <v>110000</v>
      </c>
      <c r="D25" s="83"/>
    </row>
    <row r="26" spans="1:4" ht="15" customHeight="1">
      <c r="A26" s="80"/>
      <c r="B26" s="81" t="s">
        <v>470</v>
      </c>
      <c r="C26" s="82">
        <v>86000</v>
      </c>
      <c r="D26" s="83" t="s">
        <v>471</v>
      </c>
    </row>
    <row r="27" spans="1:4" ht="18" customHeight="1">
      <c r="A27" s="76" t="s">
        <v>472</v>
      </c>
      <c r="B27" s="77" t="s">
        <v>11</v>
      </c>
      <c r="C27" s="78">
        <v>80000</v>
      </c>
      <c r="D27" s="87" t="s">
        <v>459</v>
      </c>
    </row>
    <row r="28" spans="1:4" ht="16.5" customHeight="1">
      <c r="A28" s="80"/>
      <c r="B28" s="81" t="s">
        <v>13</v>
      </c>
      <c r="C28" s="82"/>
      <c r="D28" s="88" t="s">
        <v>383</v>
      </c>
    </row>
    <row r="29" spans="1:4" ht="15.75" customHeight="1">
      <c r="A29" s="80"/>
      <c r="B29" s="81" t="s">
        <v>473</v>
      </c>
      <c r="C29" s="82">
        <v>180000</v>
      </c>
      <c r="D29" s="88" t="s">
        <v>459</v>
      </c>
    </row>
    <row r="30" spans="1:4" ht="17.25" customHeight="1">
      <c r="A30" s="80"/>
      <c r="B30" s="81" t="s">
        <v>61</v>
      </c>
      <c r="C30" s="82">
        <v>120000</v>
      </c>
      <c r="D30" s="88" t="s">
        <v>471</v>
      </c>
    </row>
    <row r="31" spans="1:4" ht="16.5" customHeight="1">
      <c r="A31" s="80"/>
      <c r="B31" s="81" t="s">
        <v>63</v>
      </c>
      <c r="C31" s="82">
        <v>20000</v>
      </c>
      <c r="D31" s="86" t="s">
        <v>471</v>
      </c>
    </row>
    <row r="32" spans="1:4" ht="16.5" customHeight="1">
      <c r="A32" s="80"/>
      <c r="B32" s="81" t="s">
        <v>474</v>
      </c>
      <c r="C32" s="82">
        <v>10000</v>
      </c>
      <c r="D32" s="86" t="s">
        <v>475</v>
      </c>
    </row>
    <row r="33" spans="1:4" ht="16.5" customHeight="1">
      <c r="A33" s="80"/>
      <c r="B33" s="81" t="s">
        <v>476</v>
      </c>
      <c r="C33" s="82">
        <v>70000</v>
      </c>
      <c r="D33" s="86"/>
    </row>
    <row r="34" spans="1:4" ht="17.25" customHeight="1">
      <c r="A34" s="80"/>
      <c r="B34" s="81" t="s">
        <v>477</v>
      </c>
      <c r="C34" s="82">
        <v>100000</v>
      </c>
      <c r="D34" s="86"/>
    </row>
    <row r="35" spans="1:4" ht="18" customHeight="1">
      <c r="A35" s="76" t="s">
        <v>478</v>
      </c>
      <c r="B35" s="77" t="s">
        <v>13</v>
      </c>
      <c r="C35" s="78"/>
      <c r="D35" s="79" t="s">
        <v>383</v>
      </c>
    </row>
    <row r="36" spans="1:4" ht="15.75" customHeight="1">
      <c r="A36" s="80"/>
      <c r="B36" s="81" t="s">
        <v>39</v>
      </c>
      <c r="C36" s="82">
        <v>11025</v>
      </c>
      <c r="D36" s="83" t="s">
        <v>459</v>
      </c>
    </row>
    <row r="37" spans="1:4" ht="15.75" customHeight="1">
      <c r="A37" s="80"/>
      <c r="B37" s="81" t="s">
        <v>11</v>
      </c>
      <c r="C37" s="82">
        <v>34480</v>
      </c>
      <c r="D37" s="83" t="s">
        <v>459</v>
      </c>
    </row>
    <row r="38" spans="1:4" ht="15" customHeight="1">
      <c r="A38" s="80"/>
      <c r="B38" s="84" t="s">
        <v>43</v>
      </c>
      <c r="C38" s="82"/>
      <c r="D38" s="83" t="s">
        <v>461</v>
      </c>
    </row>
    <row r="39" spans="1:4" ht="15" customHeight="1">
      <c r="A39" s="89"/>
      <c r="B39" s="90" t="s">
        <v>479</v>
      </c>
      <c r="C39" s="91">
        <v>20000</v>
      </c>
      <c r="D39" s="92"/>
    </row>
    <row r="40" spans="1:4" ht="19.5" customHeight="1">
      <c r="A40" s="76" t="s">
        <v>480</v>
      </c>
      <c r="B40" s="77" t="s">
        <v>11</v>
      </c>
      <c r="C40" s="78">
        <v>30000</v>
      </c>
      <c r="D40" s="79" t="s">
        <v>459</v>
      </c>
    </row>
    <row r="41" spans="1:4" ht="15.75" customHeight="1">
      <c r="A41" s="93"/>
      <c r="B41" s="81" t="s">
        <v>13</v>
      </c>
      <c r="C41" s="82"/>
      <c r="D41" s="83" t="s">
        <v>383</v>
      </c>
    </row>
    <row r="42" spans="1:4" ht="15.75" customHeight="1">
      <c r="A42" s="94"/>
      <c r="B42" s="81" t="s">
        <v>39</v>
      </c>
      <c r="C42" s="82">
        <v>14196</v>
      </c>
      <c r="D42" s="83" t="s">
        <v>459</v>
      </c>
    </row>
    <row r="43" spans="1:4" ht="15" customHeight="1">
      <c r="A43" s="94"/>
      <c r="B43" s="84" t="s">
        <v>17</v>
      </c>
      <c r="C43" s="82"/>
      <c r="D43" s="83" t="s">
        <v>461</v>
      </c>
    </row>
    <row r="44" spans="1:4" ht="15.75" customHeight="1">
      <c r="A44" s="94"/>
      <c r="B44" s="81" t="s">
        <v>481</v>
      </c>
      <c r="C44" s="82">
        <v>25000</v>
      </c>
      <c r="D44" s="86" t="s">
        <v>482</v>
      </c>
    </row>
    <row r="45" spans="1:4" ht="16.5" customHeight="1">
      <c r="A45" s="76" t="s">
        <v>483</v>
      </c>
      <c r="B45" s="95" t="s">
        <v>11</v>
      </c>
      <c r="C45" s="78">
        <v>16830</v>
      </c>
      <c r="D45" s="96" t="s">
        <v>459</v>
      </c>
    </row>
    <row r="46" spans="1:4" ht="15.75" customHeight="1">
      <c r="A46" s="93"/>
      <c r="B46" s="97" t="s">
        <v>100</v>
      </c>
      <c r="C46" s="82"/>
      <c r="D46" s="86" t="s">
        <v>383</v>
      </c>
    </row>
    <row r="47" spans="1:4" ht="15.75" customHeight="1">
      <c r="A47" s="94"/>
      <c r="B47" s="97" t="s">
        <v>101</v>
      </c>
      <c r="C47" s="82"/>
      <c r="D47" s="86" t="s">
        <v>383</v>
      </c>
    </row>
    <row r="48" spans="1:4" ht="19.5" customHeight="1">
      <c r="A48" s="94"/>
      <c r="B48" s="97" t="s">
        <v>105</v>
      </c>
      <c r="C48" s="82">
        <v>70000</v>
      </c>
      <c r="D48" s="86" t="s">
        <v>484</v>
      </c>
    </row>
    <row r="49" spans="1:4" ht="17.25" customHeight="1">
      <c r="A49" s="94"/>
      <c r="B49" s="97" t="s">
        <v>485</v>
      </c>
      <c r="C49" s="82">
        <v>28000</v>
      </c>
      <c r="D49" s="86" t="s">
        <v>486</v>
      </c>
    </row>
    <row r="50" spans="1:4" ht="13.5" customHeight="1">
      <c r="A50" s="94"/>
      <c r="B50" s="97" t="s">
        <v>487</v>
      </c>
      <c r="C50" s="82">
        <v>10000</v>
      </c>
      <c r="D50" s="86" t="s">
        <v>488</v>
      </c>
    </row>
    <row r="51" spans="1:4" ht="18" customHeight="1">
      <c r="A51" s="94"/>
      <c r="B51" s="97" t="s">
        <v>489</v>
      </c>
      <c r="C51" s="82">
        <v>5000</v>
      </c>
      <c r="D51" s="86" t="s">
        <v>486</v>
      </c>
    </row>
    <row r="52" spans="1:4" ht="18.75" customHeight="1">
      <c r="A52" s="94"/>
      <c r="B52" s="97" t="s">
        <v>52</v>
      </c>
      <c r="C52" s="82">
        <v>4000</v>
      </c>
      <c r="D52" s="86" t="s">
        <v>471</v>
      </c>
    </row>
    <row r="53" spans="1:4" ht="18.75" customHeight="1">
      <c r="A53" s="94"/>
      <c r="B53" s="97" t="s">
        <v>490</v>
      </c>
      <c r="C53" s="82">
        <v>10000</v>
      </c>
      <c r="D53" s="86" t="s">
        <v>471</v>
      </c>
    </row>
    <row r="54" spans="1:4" ht="16.5" customHeight="1">
      <c r="A54" s="76" t="s">
        <v>491</v>
      </c>
      <c r="B54" s="77" t="s">
        <v>11</v>
      </c>
      <c r="C54" s="78">
        <v>16830</v>
      </c>
      <c r="D54" s="96" t="s">
        <v>459</v>
      </c>
    </row>
    <row r="55" spans="1:4" ht="15.75" customHeight="1">
      <c r="A55" s="93"/>
      <c r="B55" s="81" t="s">
        <v>13</v>
      </c>
      <c r="C55" s="82"/>
      <c r="D55" s="86" t="s">
        <v>383</v>
      </c>
    </row>
    <row r="56" spans="1:4" ht="15.75" customHeight="1">
      <c r="A56" s="94"/>
      <c r="B56" s="81" t="s">
        <v>120</v>
      </c>
      <c r="C56" s="82"/>
      <c r="D56" s="86" t="s">
        <v>383</v>
      </c>
    </row>
    <row r="57" spans="1:4" ht="15" customHeight="1">
      <c r="A57" s="94"/>
      <c r="B57" s="84" t="s">
        <v>43</v>
      </c>
      <c r="C57" s="82"/>
      <c r="D57" s="86" t="s">
        <v>461</v>
      </c>
    </row>
    <row r="58" spans="1:4" ht="15" customHeight="1">
      <c r="A58" s="94"/>
      <c r="B58" s="81" t="s">
        <v>492</v>
      </c>
      <c r="C58" s="82">
        <v>2000</v>
      </c>
      <c r="D58" s="86" t="s">
        <v>471</v>
      </c>
    </row>
    <row r="59" spans="1:4" ht="29.25" customHeight="1">
      <c r="A59" s="94"/>
      <c r="B59" s="81" t="s">
        <v>493</v>
      </c>
      <c r="C59" s="82">
        <v>9750</v>
      </c>
      <c r="D59" s="86" t="s">
        <v>494</v>
      </c>
    </row>
    <row r="60" spans="1:4" ht="15" customHeight="1">
      <c r="A60" s="94"/>
      <c r="B60" s="81" t="s">
        <v>495</v>
      </c>
      <c r="C60" s="82">
        <v>6000</v>
      </c>
      <c r="D60" s="86" t="s">
        <v>468</v>
      </c>
    </row>
    <row r="61" spans="1:4" ht="14.25" customHeight="1">
      <c r="A61" s="94"/>
      <c r="B61" s="81" t="s">
        <v>496</v>
      </c>
      <c r="C61" s="82">
        <v>30000</v>
      </c>
      <c r="D61" s="86" t="s">
        <v>497</v>
      </c>
    </row>
    <row r="62" spans="1:4" ht="16.5" customHeight="1">
      <c r="A62" s="76" t="s">
        <v>498</v>
      </c>
      <c r="B62" s="95" t="s">
        <v>11</v>
      </c>
      <c r="C62" s="78">
        <v>38380</v>
      </c>
      <c r="D62" s="79" t="s">
        <v>459</v>
      </c>
    </row>
    <row r="63" spans="1:4" ht="15.75" customHeight="1">
      <c r="A63" s="93"/>
      <c r="B63" s="97" t="s">
        <v>13</v>
      </c>
      <c r="C63" s="82"/>
      <c r="D63" s="83" t="s">
        <v>383</v>
      </c>
    </row>
    <row r="64" spans="1:4" ht="15.75" customHeight="1">
      <c r="A64" s="94"/>
      <c r="B64" s="97" t="s">
        <v>39</v>
      </c>
      <c r="C64" s="98">
        <v>9425.24</v>
      </c>
      <c r="D64" s="83" t="s">
        <v>459</v>
      </c>
    </row>
    <row r="65" spans="1:4" ht="15" customHeight="1">
      <c r="A65" s="94"/>
      <c r="B65" s="99" t="s">
        <v>17</v>
      </c>
      <c r="C65" s="82"/>
      <c r="D65" s="83" t="s">
        <v>461</v>
      </c>
    </row>
    <row r="66" spans="1:4" ht="15" customHeight="1">
      <c r="A66" s="94"/>
      <c r="B66" s="97" t="s">
        <v>499</v>
      </c>
      <c r="C66" s="82">
        <v>75000</v>
      </c>
      <c r="D66" s="83"/>
    </row>
    <row r="67" spans="1:4" ht="15" customHeight="1">
      <c r="A67" s="94"/>
      <c r="B67" s="97" t="s">
        <v>500</v>
      </c>
      <c r="C67" s="82">
        <v>25000</v>
      </c>
      <c r="D67" s="83"/>
    </row>
    <row r="68" spans="1:4" ht="15" customHeight="1">
      <c r="A68" s="94"/>
      <c r="B68" s="97" t="s">
        <v>140</v>
      </c>
      <c r="C68" s="82">
        <v>28700</v>
      </c>
      <c r="D68" s="83"/>
    </row>
    <row r="69" spans="1:4" ht="30.75" customHeight="1">
      <c r="A69" s="94"/>
      <c r="B69" s="100" t="s">
        <v>501</v>
      </c>
      <c r="C69" s="82">
        <v>5000</v>
      </c>
      <c r="D69" s="101"/>
    </row>
    <row r="70" spans="1:4" ht="5.25" customHeight="1">
      <c r="A70" s="102"/>
      <c r="B70" s="103"/>
      <c r="C70" s="104"/>
      <c r="D70" s="105"/>
    </row>
    <row r="71" spans="1:4" ht="16.5" customHeight="1">
      <c r="A71" s="106" t="s">
        <v>502</v>
      </c>
      <c r="B71" s="107" t="s">
        <v>11</v>
      </c>
      <c r="C71" s="108">
        <v>58000</v>
      </c>
      <c r="D71" s="109" t="s">
        <v>459</v>
      </c>
    </row>
    <row r="72" spans="1:4" ht="15.75" customHeight="1">
      <c r="A72" s="93"/>
      <c r="B72" s="81" t="s">
        <v>13</v>
      </c>
      <c r="C72" s="82"/>
      <c r="D72" s="86" t="s">
        <v>383</v>
      </c>
    </row>
    <row r="73" spans="1:4" ht="15" customHeight="1">
      <c r="A73" s="94"/>
      <c r="B73" s="81" t="s">
        <v>120</v>
      </c>
      <c r="C73" s="82"/>
      <c r="D73" s="86" t="s">
        <v>383</v>
      </c>
    </row>
    <row r="74" spans="1:4" ht="13.5" customHeight="1">
      <c r="A74" s="94"/>
      <c r="B74" s="84" t="s">
        <v>17</v>
      </c>
      <c r="C74" s="82"/>
      <c r="D74" s="86" t="s">
        <v>461</v>
      </c>
    </row>
    <row r="75" spans="1:4" ht="18" customHeight="1">
      <c r="A75" s="94"/>
      <c r="B75" s="81" t="s">
        <v>503</v>
      </c>
      <c r="C75" s="82">
        <v>4000</v>
      </c>
      <c r="D75" s="86"/>
    </row>
    <row r="76" spans="1:4" ht="15" customHeight="1">
      <c r="A76" s="94"/>
      <c r="B76" s="81" t="s">
        <v>153</v>
      </c>
      <c r="C76" s="82">
        <v>50000</v>
      </c>
      <c r="D76" s="86" t="s">
        <v>471</v>
      </c>
    </row>
    <row r="77" spans="1:4" ht="15" customHeight="1">
      <c r="A77" s="94"/>
      <c r="B77" s="81" t="s">
        <v>504</v>
      </c>
      <c r="C77" s="82">
        <v>5000</v>
      </c>
      <c r="D77" s="86"/>
    </row>
    <row r="78" spans="1:4" ht="15" customHeight="1">
      <c r="A78" s="94"/>
      <c r="B78" s="81" t="s">
        <v>505</v>
      </c>
      <c r="C78" s="82">
        <v>6000</v>
      </c>
      <c r="D78" s="86" t="s">
        <v>468</v>
      </c>
    </row>
    <row r="79" spans="1:4" ht="16.5" customHeight="1">
      <c r="A79" s="76" t="s">
        <v>506</v>
      </c>
      <c r="B79" s="77" t="s">
        <v>11</v>
      </c>
      <c r="C79" s="78">
        <v>34800</v>
      </c>
      <c r="D79" s="96" t="s">
        <v>459</v>
      </c>
    </row>
    <row r="80" spans="1:4" ht="15.75" customHeight="1">
      <c r="A80" s="93"/>
      <c r="B80" s="81" t="s">
        <v>13</v>
      </c>
      <c r="C80" s="82"/>
      <c r="D80" s="86" t="s">
        <v>383</v>
      </c>
    </row>
    <row r="81" spans="1:4" ht="15.75" customHeight="1">
      <c r="A81" s="94"/>
      <c r="B81" s="110" t="s">
        <v>120</v>
      </c>
      <c r="C81" s="82"/>
      <c r="D81" s="86" t="s">
        <v>383</v>
      </c>
    </row>
    <row r="82" spans="1:4" ht="15" customHeight="1">
      <c r="A82" s="94"/>
      <c r="B82" s="84" t="s">
        <v>17</v>
      </c>
      <c r="C82" s="82"/>
      <c r="D82" s="86" t="s">
        <v>461</v>
      </c>
    </row>
    <row r="83" spans="1:4" ht="15" customHeight="1">
      <c r="A83" s="94"/>
      <c r="B83" s="81" t="s">
        <v>507</v>
      </c>
      <c r="C83" s="82">
        <v>6000</v>
      </c>
      <c r="D83" s="86"/>
    </row>
    <row r="84" spans="1:4" ht="18" customHeight="1">
      <c r="A84" s="102"/>
      <c r="B84" s="111" t="s">
        <v>508</v>
      </c>
      <c r="C84" s="104">
        <v>12000</v>
      </c>
      <c r="D84" s="105" t="s">
        <v>509</v>
      </c>
    </row>
    <row r="85" spans="1:4" ht="16.5" customHeight="1">
      <c r="A85" s="76" t="s">
        <v>510</v>
      </c>
      <c r="B85" s="77" t="s">
        <v>11</v>
      </c>
      <c r="C85" s="112"/>
      <c r="D85" s="96" t="s">
        <v>459</v>
      </c>
    </row>
    <row r="86" spans="1:4" ht="15.75" customHeight="1">
      <c r="A86" s="94"/>
      <c r="B86" s="113" t="s">
        <v>13</v>
      </c>
      <c r="C86" s="112"/>
      <c r="D86" s="86" t="s">
        <v>383</v>
      </c>
    </row>
    <row r="87" spans="1:4" ht="15" customHeight="1">
      <c r="A87" s="102"/>
      <c r="B87" s="111" t="s">
        <v>511</v>
      </c>
      <c r="C87" s="112">
        <v>51200</v>
      </c>
      <c r="D87" s="105" t="s">
        <v>512</v>
      </c>
    </row>
    <row r="88" spans="1:4" ht="16.5" customHeight="1">
      <c r="A88" s="76" t="s">
        <v>513</v>
      </c>
      <c r="B88" s="95" t="s">
        <v>11</v>
      </c>
      <c r="C88" s="78">
        <v>17000</v>
      </c>
      <c r="D88" s="96" t="s">
        <v>459</v>
      </c>
    </row>
    <row r="89" spans="1:4" ht="15.75" customHeight="1">
      <c r="A89" s="94"/>
      <c r="B89" s="97" t="s">
        <v>13</v>
      </c>
      <c r="C89" s="82"/>
      <c r="D89" s="86" t="s">
        <v>383</v>
      </c>
    </row>
    <row r="90" spans="1:4" ht="15.75" customHeight="1">
      <c r="A90" s="94"/>
      <c r="B90" s="97" t="s">
        <v>120</v>
      </c>
      <c r="C90" s="82"/>
      <c r="D90" s="86" t="s">
        <v>514</v>
      </c>
    </row>
    <row r="91" spans="1:4" ht="15" customHeight="1">
      <c r="A91" s="94"/>
      <c r="B91" s="99" t="s">
        <v>17</v>
      </c>
      <c r="C91" s="82"/>
      <c r="D91" s="86" t="s">
        <v>461</v>
      </c>
    </row>
    <row r="92" spans="1:4" ht="15" customHeight="1">
      <c r="A92" s="94"/>
      <c r="B92" s="97" t="s">
        <v>515</v>
      </c>
      <c r="C92" s="82">
        <v>6000</v>
      </c>
      <c r="D92" s="86"/>
    </row>
    <row r="93" spans="1:4" ht="16.5" customHeight="1">
      <c r="A93" s="94"/>
      <c r="B93" s="81" t="s">
        <v>516</v>
      </c>
      <c r="C93" s="82">
        <v>6000</v>
      </c>
      <c r="D93" s="86"/>
    </row>
    <row r="94" spans="1:4" ht="16.5" customHeight="1">
      <c r="A94" s="76" t="s">
        <v>517</v>
      </c>
      <c r="B94" s="77" t="s">
        <v>11</v>
      </c>
      <c r="C94" s="78">
        <v>18900</v>
      </c>
      <c r="D94" s="96"/>
    </row>
    <row r="95" spans="1:4" ht="15.75" customHeight="1">
      <c r="A95" s="93"/>
      <c r="B95" s="81" t="s">
        <v>13</v>
      </c>
      <c r="C95" s="82"/>
      <c r="D95" s="86"/>
    </row>
    <row r="96" spans="1:4" ht="15.75" customHeight="1">
      <c r="A96" s="94"/>
      <c r="B96" s="81" t="s">
        <v>39</v>
      </c>
      <c r="C96" s="98">
        <v>9425.24</v>
      </c>
      <c r="D96" s="86"/>
    </row>
    <row r="97" spans="1:4" ht="15" customHeight="1">
      <c r="A97" s="94"/>
      <c r="B97" s="84" t="s">
        <v>17</v>
      </c>
      <c r="C97" s="82"/>
      <c r="D97" s="86"/>
    </row>
    <row r="98" spans="1:4" ht="15" customHeight="1">
      <c r="A98" s="102"/>
      <c r="B98" s="103" t="s">
        <v>518</v>
      </c>
      <c r="C98" s="104">
        <v>54000</v>
      </c>
      <c r="D98" s="105" t="s">
        <v>482</v>
      </c>
    </row>
    <row r="99" spans="1:4" ht="16.5" customHeight="1">
      <c r="A99" s="76" t="s">
        <v>519</v>
      </c>
      <c r="B99" s="77" t="s">
        <v>11</v>
      </c>
      <c r="C99" s="78">
        <v>34740</v>
      </c>
      <c r="D99" s="96"/>
    </row>
    <row r="100" spans="1:4" ht="15.75" customHeight="1">
      <c r="A100" s="93"/>
      <c r="B100" s="81" t="s">
        <v>13</v>
      </c>
      <c r="C100" s="82"/>
      <c r="D100" s="86"/>
    </row>
    <row r="101" spans="1:4" ht="15.75" customHeight="1">
      <c r="A101" s="94"/>
      <c r="B101" s="81" t="s">
        <v>39</v>
      </c>
      <c r="C101" s="114">
        <v>9425.24</v>
      </c>
      <c r="D101" s="86"/>
    </row>
    <row r="102" spans="1:4" ht="15" customHeight="1">
      <c r="A102" s="94"/>
      <c r="B102" s="84" t="s">
        <v>17</v>
      </c>
      <c r="C102" s="82"/>
      <c r="D102" s="86"/>
    </row>
    <row r="103" spans="1:4" ht="15" customHeight="1">
      <c r="A103" s="94"/>
      <c r="B103" s="81" t="s">
        <v>520</v>
      </c>
      <c r="C103" s="82">
        <v>2000</v>
      </c>
      <c r="D103" s="86" t="s">
        <v>484</v>
      </c>
    </row>
    <row r="104" spans="1:4" ht="15" customHeight="1">
      <c r="A104" s="102"/>
      <c r="B104" s="103" t="s">
        <v>521</v>
      </c>
      <c r="C104" s="104">
        <v>500000</v>
      </c>
      <c r="D104" s="105" t="s">
        <v>522</v>
      </c>
    </row>
    <row r="105" spans="1:4" ht="16.5" customHeight="1">
      <c r="A105" s="76" t="s">
        <v>523</v>
      </c>
      <c r="B105" s="77" t="s">
        <v>11</v>
      </c>
      <c r="C105" s="78">
        <v>30000</v>
      </c>
      <c r="D105" s="96"/>
    </row>
    <row r="106" spans="1:4" ht="15.75" customHeight="1">
      <c r="A106" s="93"/>
      <c r="B106" s="81" t="s">
        <v>13</v>
      </c>
      <c r="C106" s="82"/>
      <c r="D106" s="86" t="s">
        <v>524</v>
      </c>
    </row>
    <row r="107" spans="1:4" ht="15.75" customHeight="1">
      <c r="A107" s="94"/>
      <c r="B107" s="81" t="s">
        <v>120</v>
      </c>
      <c r="C107" s="82"/>
      <c r="D107" s="86" t="s">
        <v>459</v>
      </c>
    </row>
    <row r="108" spans="1:4" ht="15" customHeight="1">
      <c r="A108" s="94"/>
      <c r="B108" s="84" t="s">
        <v>17</v>
      </c>
      <c r="C108" s="82"/>
      <c r="D108" s="86"/>
    </row>
    <row r="109" spans="1:4" ht="15" customHeight="1">
      <c r="A109" s="102"/>
      <c r="B109" s="103" t="s">
        <v>525</v>
      </c>
      <c r="C109" s="104">
        <v>70000</v>
      </c>
      <c r="D109" s="105"/>
    </row>
    <row r="110" spans="1:4" ht="16.5" customHeight="1">
      <c r="A110" s="76" t="s">
        <v>526</v>
      </c>
      <c r="B110" s="77" t="s">
        <v>11</v>
      </c>
      <c r="C110" s="78">
        <v>39000</v>
      </c>
      <c r="D110" s="96"/>
    </row>
    <row r="111" spans="1:4" ht="15.75" customHeight="1">
      <c r="A111" s="93"/>
      <c r="B111" s="81" t="s">
        <v>39</v>
      </c>
      <c r="C111" s="82">
        <v>22850</v>
      </c>
      <c r="D111" s="86"/>
    </row>
    <row r="112" spans="1:4" ht="15.75" customHeight="1">
      <c r="A112" s="93"/>
      <c r="B112" s="81" t="s">
        <v>13</v>
      </c>
      <c r="C112" s="82"/>
      <c r="D112" s="86" t="s">
        <v>383</v>
      </c>
    </row>
    <row r="113" spans="1:4" ht="15.75" customHeight="1">
      <c r="A113" s="94"/>
      <c r="B113" s="81" t="s">
        <v>39</v>
      </c>
      <c r="C113" s="98">
        <v>22858.66</v>
      </c>
      <c r="D113" s="86" t="s">
        <v>459</v>
      </c>
    </row>
    <row r="114" spans="1:4" ht="15" customHeight="1">
      <c r="A114" s="94"/>
      <c r="B114" s="84" t="s">
        <v>17</v>
      </c>
      <c r="C114" s="82"/>
      <c r="D114" s="86"/>
    </row>
    <row r="115" spans="1:4" ht="16.5" customHeight="1">
      <c r="A115" s="76" t="s">
        <v>527</v>
      </c>
      <c r="B115" s="77" t="s">
        <v>11</v>
      </c>
      <c r="C115" s="78">
        <v>3940</v>
      </c>
      <c r="D115" s="96"/>
    </row>
    <row r="116" spans="1:4" ht="15.75" customHeight="1">
      <c r="A116" s="93"/>
      <c r="B116" s="81" t="s">
        <v>13</v>
      </c>
      <c r="C116" s="82"/>
      <c r="D116" s="86" t="s">
        <v>383</v>
      </c>
    </row>
    <row r="117" spans="1:4" ht="15.75" customHeight="1">
      <c r="A117" s="94"/>
      <c r="B117" s="81" t="s">
        <v>120</v>
      </c>
      <c r="C117" s="82"/>
      <c r="D117" s="86" t="s">
        <v>528</v>
      </c>
    </row>
    <row r="118" spans="1:4" ht="16.5" customHeight="1">
      <c r="A118" s="76" t="s">
        <v>529</v>
      </c>
      <c r="B118" s="77" t="s">
        <v>11</v>
      </c>
      <c r="C118" s="78">
        <v>12455</v>
      </c>
      <c r="D118" s="96" t="s">
        <v>459</v>
      </c>
    </row>
    <row r="119" spans="1:4" ht="15.75" customHeight="1">
      <c r="A119" s="93"/>
      <c r="B119" s="81" t="s">
        <v>13</v>
      </c>
      <c r="C119" s="82"/>
      <c r="D119" s="86" t="s">
        <v>383</v>
      </c>
    </row>
    <row r="120" spans="1:4" ht="15.75" customHeight="1">
      <c r="A120" s="94"/>
      <c r="B120" s="81" t="s">
        <v>39</v>
      </c>
      <c r="C120" s="98">
        <v>10370.61</v>
      </c>
      <c r="D120" s="86"/>
    </row>
    <row r="121" spans="1:4" ht="15" customHeight="1">
      <c r="A121" s="102"/>
      <c r="B121" s="115" t="s">
        <v>17</v>
      </c>
      <c r="C121" s="104"/>
      <c r="D121" s="105"/>
    </row>
    <row r="122" spans="1:4" ht="16.5" customHeight="1">
      <c r="A122" s="76" t="s">
        <v>530</v>
      </c>
      <c r="B122" s="77" t="s">
        <v>11</v>
      </c>
      <c r="C122" s="78">
        <v>57000</v>
      </c>
      <c r="D122" s="96"/>
    </row>
    <row r="123" spans="1:4" ht="15.75" customHeight="1">
      <c r="A123" s="93"/>
      <c r="B123" s="81" t="s">
        <v>13</v>
      </c>
      <c r="C123" s="82"/>
      <c r="D123" s="86"/>
    </row>
    <row r="124" spans="1:4" ht="16.5" customHeight="1">
      <c r="A124" s="94"/>
      <c r="B124" s="81" t="s">
        <v>39</v>
      </c>
      <c r="C124" s="82">
        <v>9425.24</v>
      </c>
      <c r="D124" s="86"/>
    </row>
    <row r="125" spans="1:4" ht="16.5" customHeight="1">
      <c r="A125" s="76" t="s">
        <v>531</v>
      </c>
      <c r="B125" s="77" t="s">
        <v>11</v>
      </c>
      <c r="C125" s="78">
        <v>48000</v>
      </c>
      <c r="D125" s="96" t="s">
        <v>459</v>
      </c>
    </row>
    <row r="126" spans="1:4" ht="15.75" customHeight="1">
      <c r="A126" s="93"/>
      <c r="B126" s="81" t="s">
        <v>13</v>
      </c>
      <c r="C126" s="82"/>
      <c r="D126" s="86" t="s">
        <v>383</v>
      </c>
    </row>
    <row r="127" spans="1:4" ht="16.5" customHeight="1">
      <c r="A127" s="94"/>
      <c r="B127" s="81" t="s">
        <v>39</v>
      </c>
      <c r="C127" s="82">
        <v>6100</v>
      </c>
      <c r="D127" s="86" t="s">
        <v>459</v>
      </c>
    </row>
    <row r="128" spans="1:4" ht="18.75" customHeight="1">
      <c r="A128" s="94"/>
      <c r="B128" s="84" t="s">
        <v>17</v>
      </c>
      <c r="C128" s="82"/>
      <c r="D128" s="86" t="s">
        <v>461</v>
      </c>
    </row>
    <row r="129" spans="1:4" ht="15" customHeight="1">
      <c r="A129" s="94"/>
      <c r="B129" s="81" t="s">
        <v>532</v>
      </c>
      <c r="C129" s="82">
        <v>95000</v>
      </c>
      <c r="D129" s="86"/>
    </row>
    <row r="130" spans="1:4" ht="15" customHeight="1">
      <c r="A130" s="116"/>
      <c r="B130" s="90" t="s">
        <v>238</v>
      </c>
      <c r="C130" s="91">
        <v>12700</v>
      </c>
      <c r="D130" s="117" t="s">
        <v>468</v>
      </c>
    </row>
    <row r="131" spans="1:4" ht="16.5" customHeight="1">
      <c r="A131" s="76" t="s">
        <v>533</v>
      </c>
      <c r="B131" s="77" t="s">
        <v>11</v>
      </c>
      <c r="C131" s="78">
        <v>47000</v>
      </c>
      <c r="D131" s="96" t="s">
        <v>459</v>
      </c>
    </row>
    <row r="132" spans="1:4" ht="15.75" customHeight="1">
      <c r="A132" s="93"/>
      <c r="B132" s="81" t="s">
        <v>13</v>
      </c>
      <c r="C132" s="82"/>
      <c r="D132" s="86"/>
    </row>
    <row r="133" spans="1:4" ht="16.5" customHeight="1">
      <c r="A133" s="94"/>
      <c r="B133" s="81" t="s">
        <v>39</v>
      </c>
      <c r="C133" s="82">
        <v>9926.78</v>
      </c>
      <c r="D133" s="86"/>
    </row>
    <row r="134" spans="1:4" ht="16.5" customHeight="1">
      <c r="A134" s="94"/>
      <c r="B134" s="81" t="s">
        <v>534</v>
      </c>
      <c r="C134" s="91">
        <v>350000</v>
      </c>
      <c r="D134" s="117" t="s">
        <v>512</v>
      </c>
    </row>
    <row r="135" spans="1:4" ht="18.75" customHeight="1">
      <c r="A135" s="94"/>
      <c r="B135" s="81" t="s">
        <v>535</v>
      </c>
      <c r="C135" s="91">
        <v>50000</v>
      </c>
      <c r="D135" s="117" t="s">
        <v>468</v>
      </c>
    </row>
    <row r="136" spans="1:4" ht="15.75" customHeight="1">
      <c r="A136" s="94"/>
      <c r="B136" s="118" t="s">
        <v>536</v>
      </c>
      <c r="C136" s="82">
        <v>4000</v>
      </c>
      <c r="D136" s="86"/>
    </row>
    <row r="137" spans="1:4" ht="0.75" customHeight="1">
      <c r="A137" s="94"/>
      <c r="B137" s="118"/>
      <c r="C137" s="82"/>
      <c r="D137" s="86"/>
    </row>
    <row r="138" spans="1:4" ht="19.5" customHeight="1">
      <c r="A138" s="94"/>
      <c r="B138" s="81" t="s">
        <v>537</v>
      </c>
      <c r="C138" s="108">
        <v>1000</v>
      </c>
      <c r="D138" s="109"/>
    </row>
    <row r="139" spans="1:4" ht="16.5" customHeight="1">
      <c r="A139" s="76" t="s">
        <v>538</v>
      </c>
      <c r="B139" s="77" t="s">
        <v>11</v>
      </c>
      <c r="C139" s="78">
        <v>24000</v>
      </c>
      <c r="D139" s="96" t="s">
        <v>459</v>
      </c>
    </row>
    <row r="140" spans="1:4" ht="15.75" customHeight="1">
      <c r="A140" s="93"/>
      <c r="B140" s="81" t="s">
        <v>13</v>
      </c>
      <c r="C140" s="82"/>
      <c r="D140" s="86" t="s">
        <v>383</v>
      </c>
    </row>
    <row r="141" spans="1:4" ht="16.5" customHeight="1">
      <c r="A141" s="94"/>
      <c r="B141" s="81" t="s">
        <v>39</v>
      </c>
      <c r="C141" s="82">
        <v>12640</v>
      </c>
      <c r="D141" s="86" t="s">
        <v>459</v>
      </c>
    </row>
    <row r="142" spans="1:4" ht="13.5" customHeight="1">
      <c r="A142" s="94"/>
      <c r="B142" s="81" t="s">
        <v>539</v>
      </c>
      <c r="C142" s="82">
        <v>100000</v>
      </c>
      <c r="D142" s="86" t="s">
        <v>494</v>
      </c>
    </row>
    <row r="143" spans="1:4" ht="12.75" customHeight="1">
      <c r="A143" s="94"/>
      <c r="B143" s="81" t="s">
        <v>540</v>
      </c>
      <c r="C143" s="82">
        <v>150000</v>
      </c>
      <c r="D143" s="86" t="s">
        <v>541</v>
      </c>
    </row>
    <row r="144" spans="1:4" ht="15" customHeight="1">
      <c r="A144" s="102"/>
      <c r="B144" s="103" t="s">
        <v>542</v>
      </c>
      <c r="C144" s="104">
        <v>7000</v>
      </c>
      <c r="D144" s="105"/>
    </row>
    <row r="145" spans="1:4" ht="16.5" customHeight="1">
      <c r="A145" s="76" t="s">
        <v>543</v>
      </c>
      <c r="B145" s="77" t="s">
        <v>11</v>
      </c>
      <c r="C145" s="78">
        <v>6931</v>
      </c>
      <c r="D145" s="96" t="s">
        <v>459</v>
      </c>
    </row>
    <row r="146" spans="1:4" ht="15.75" customHeight="1">
      <c r="A146" s="93"/>
      <c r="B146" s="81" t="s">
        <v>13</v>
      </c>
      <c r="C146" s="82"/>
      <c r="D146" s="86" t="s">
        <v>383</v>
      </c>
    </row>
    <row r="147" spans="1:4" ht="16.5" customHeight="1">
      <c r="A147" s="94"/>
      <c r="B147" s="81" t="s">
        <v>39</v>
      </c>
      <c r="C147" s="82">
        <v>17290</v>
      </c>
      <c r="D147" s="86" t="s">
        <v>459</v>
      </c>
    </row>
    <row r="148" spans="1:4" ht="16.5" customHeight="1">
      <c r="A148" s="76" t="s">
        <v>544</v>
      </c>
      <c r="B148" s="77" t="s">
        <v>11</v>
      </c>
      <c r="C148" s="78">
        <v>24651.19</v>
      </c>
      <c r="D148" s="96" t="s">
        <v>459</v>
      </c>
    </row>
    <row r="149" spans="1:4" ht="15.75" customHeight="1">
      <c r="A149" s="93"/>
      <c r="B149" s="81" t="s">
        <v>13</v>
      </c>
      <c r="C149" s="82"/>
      <c r="D149" s="86" t="s">
        <v>383</v>
      </c>
    </row>
    <row r="150" spans="1:4" ht="16.5" customHeight="1">
      <c r="A150" s="94"/>
      <c r="B150" s="81" t="s">
        <v>39</v>
      </c>
      <c r="C150" s="82">
        <v>9425.24</v>
      </c>
      <c r="D150" s="86" t="s">
        <v>459</v>
      </c>
    </row>
    <row r="151" spans="1:4" ht="15" customHeight="1">
      <c r="A151" s="102"/>
      <c r="B151" s="103" t="s">
        <v>545</v>
      </c>
      <c r="C151" s="104">
        <v>5000</v>
      </c>
      <c r="D151" s="105" t="s">
        <v>468</v>
      </c>
    </row>
    <row r="152" spans="1:4" ht="16.5" customHeight="1">
      <c r="A152" s="76" t="s">
        <v>263</v>
      </c>
      <c r="B152" s="77" t="s">
        <v>11</v>
      </c>
      <c r="C152" s="78">
        <v>26000</v>
      </c>
      <c r="D152" s="96" t="s">
        <v>459</v>
      </c>
    </row>
    <row r="153" spans="1:4" ht="15.75" customHeight="1">
      <c r="A153" s="94"/>
      <c r="B153" s="81" t="s">
        <v>13</v>
      </c>
      <c r="C153" s="82"/>
      <c r="D153" s="86" t="s">
        <v>383</v>
      </c>
    </row>
    <row r="154" spans="1:4" ht="16.5" customHeight="1">
      <c r="A154" s="94"/>
      <c r="B154" s="81" t="s">
        <v>39</v>
      </c>
      <c r="C154" s="82">
        <v>23000</v>
      </c>
      <c r="D154" s="86" t="s">
        <v>459</v>
      </c>
    </row>
    <row r="155" spans="1:4" ht="16.5" customHeight="1">
      <c r="A155" s="76" t="s">
        <v>268</v>
      </c>
      <c r="B155" s="77" t="s">
        <v>11</v>
      </c>
      <c r="C155" s="78">
        <v>49300</v>
      </c>
      <c r="D155" s="96"/>
    </row>
    <row r="156" spans="1:4" ht="16.5" customHeight="1">
      <c r="A156" s="106"/>
      <c r="B156" s="107" t="s">
        <v>546</v>
      </c>
      <c r="C156" s="108">
        <v>15000</v>
      </c>
      <c r="D156" s="109" t="s">
        <v>547</v>
      </c>
    </row>
    <row r="157" spans="1:4" ht="15.75" customHeight="1">
      <c r="A157" s="94"/>
      <c r="B157" s="81" t="s">
        <v>13</v>
      </c>
      <c r="C157" s="82"/>
      <c r="D157" s="86" t="s">
        <v>383</v>
      </c>
    </row>
    <row r="158" spans="1:4" ht="16.5" customHeight="1">
      <c r="A158" s="94"/>
      <c r="B158" s="81" t="s">
        <v>39</v>
      </c>
      <c r="C158" s="82">
        <v>9425.24</v>
      </c>
      <c r="D158" s="86" t="s">
        <v>459</v>
      </c>
    </row>
    <row r="159" spans="1:4" ht="18.75" customHeight="1">
      <c r="A159" s="94"/>
      <c r="B159" s="84" t="s">
        <v>17</v>
      </c>
      <c r="C159" s="82"/>
      <c r="D159" s="86" t="s">
        <v>461</v>
      </c>
    </row>
    <row r="160" spans="1:4" ht="16.5" customHeight="1">
      <c r="A160" s="76" t="s">
        <v>275</v>
      </c>
      <c r="B160" s="77" t="s">
        <v>11</v>
      </c>
      <c r="C160" s="78">
        <v>39880</v>
      </c>
      <c r="D160" s="96" t="s">
        <v>459</v>
      </c>
    </row>
    <row r="161" spans="1:4" ht="15.75" customHeight="1">
      <c r="A161" s="94"/>
      <c r="B161" s="81" t="s">
        <v>13</v>
      </c>
      <c r="C161" s="82"/>
      <c r="D161" s="86" t="s">
        <v>383</v>
      </c>
    </row>
    <row r="162" spans="1:4" ht="16.5" customHeight="1">
      <c r="A162" s="94"/>
      <c r="B162" s="81" t="s">
        <v>39</v>
      </c>
      <c r="C162" s="82">
        <v>15000</v>
      </c>
      <c r="D162" s="86" t="s">
        <v>459</v>
      </c>
    </row>
    <row r="163" spans="1:4" ht="18.75" customHeight="1">
      <c r="A163" s="94"/>
      <c r="B163" s="81" t="s">
        <v>548</v>
      </c>
      <c r="C163" s="82">
        <v>120000</v>
      </c>
      <c r="D163" s="86" t="s">
        <v>549</v>
      </c>
    </row>
    <row r="164" spans="1:4" ht="15" customHeight="1">
      <c r="A164" s="102"/>
      <c r="B164" s="103" t="s">
        <v>540</v>
      </c>
      <c r="C164" s="104">
        <v>100000</v>
      </c>
      <c r="D164" s="105" t="s">
        <v>494</v>
      </c>
    </row>
    <row r="165" spans="1:4" ht="16.5" customHeight="1">
      <c r="A165" s="76" t="s">
        <v>281</v>
      </c>
      <c r="B165" s="77" t="s">
        <v>11</v>
      </c>
      <c r="C165" s="78">
        <v>45330</v>
      </c>
      <c r="D165" s="96" t="s">
        <v>459</v>
      </c>
    </row>
    <row r="166" spans="1:4" ht="15.75" customHeight="1">
      <c r="A166" s="94"/>
      <c r="B166" s="81" t="s">
        <v>13</v>
      </c>
      <c r="C166" s="82"/>
      <c r="D166" s="86" t="s">
        <v>383</v>
      </c>
    </row>
    <row r="167" spans="1:4" ht="16.5" customHeight="1">
      <c r="A167" s="94"/>
      <c r="B167" s="81" t="s">
        <v>39</v>
      </c>
      <c r="C167" s="82">
        <v>12155.46</v>
      </c>
      <c r="D167" s="86" t="s">
        <v>459</v>
      </c>
    </row>
    <row r="168" spans="1:4" ht="18.75" customHeight="1">
      <c r="A168" s="94"/>
      <c r="B168" s="84" t="s">
        <v>17</v>
      </c>
      <c r="C168" s="82"/>
      <c r="D168" s="86" t="s">
        <v>461</v>
      </c>
    </row>
    <row r="169" spans="1:4" ht="16.5" customHeight="1">
      <c r="A169" s="76" t="s">
        <v>289</v>
      </c>
      <c r="B169" s="77" t="s">
        <v>11</v>
      </c>
      <c r="C169" s="78">
        <v>41800</v>
      </c>
      <c r="D169" s="96" t="s">
        <v>459</v>
      </c>
    </row>
    <row r="170" spans="1:4" ht="15.75" customHeight="1">
      <c r="A170" s="94"/>
      <c r="B170" s="81" t="s">
        <v>13</v>
      </c>
      <c r="C170" s="82"/>
      <c r="D170" s="86" t="s">
        <v>383</v>
      </c>
    </row>
    <row r="171" spans="1:4" ht="16.5" customHeight="1">
      <c r="A171" s="94"/>
      <c r="B171" s="81" t="s">
        <v>39</v>
      </c>
      <c r="C171" s="82">
        <v>22000</v>
      </c>
      <c r="D171" s="86" t="s">
        <v>459</v>
      </c>
    </row>
    <row r="172" spans="1:4" ht="16.5" customHeight="1">
      <c r="A172" s="94"/>
      <c r="B172" s="84" t="s">
        <v>17</v>
      </c>
      <c r="C172" s="82"/>
      <c r="D172" s="86" t="s">
        <v>461</v>
      </c>
    </row>
    <row r="173" spans="1:4" ht="15" customHeight="1">
      <c r="A173" s="94"/>
      <c r="B173" s="81" t="s">
        <v>550</v>
      </c>
      <c r="C173" s="82">
        <v>100000</v>
      </c>
      <c r="D173" s="86" t="s">
        <v>471</v>
      </c>
    </row>
    <row r="174" spans="1:4" ht="26.25" customHeight="1">
      <c r="A174" s="94"/>
      <c r="B174" s="81" t="s">
        <v>551</v>
      </c>
      <c r="C174" s="82">
        <v>60000</v>
      </c>
      <c r="D174" s="86" t="s">
        <v>552</v>
      </c>
    </row>
    <row r="175" spans="1:4" ht="16.5" customHeight="1">
      <c r="A175" s="76" t="s">
        <v>304</v>
      </c>
      <c r="B175" s="77" t="s">
        <v>305</v>
      </c>
      <c r="C175" s="78">
        <v>9425.25</v>
      </c>
      <c r="D175" s="96" t="s">
        <v>459</v>
      </c>
    </row>
    <row r="176" spans="1:4" ht="15.75" customHeight="1">
      <c r="A176" s="119"/>
      <c r="B176" s="81" t="s">
        <v>11</v>
      </c>
      <c r="C176" s="82">
        <v>52300</v>
      </c>
      <c r="D176" s="86" t="s">
        <v>459</v>
      </c>
    </row>
    <row r="177" spans="1:4" ht="16.5" customHeight="1">
      <c r="A177" s="94"/>
      <c r="B177" s="81" t="s">
        <v>13</v>
      </c>
      <c r="C177" s="82"/>
      <c r="D177" s="86" t="s">
        <v>383</v>
      </c>
    </row>
    <row r="178" spans="1:4" ht="15" customHeight="1">
      <c r="A178" s="94"/>
      <c r="B178" s="81" t="s">
        <v>553</v>
      </c>
      <c r="C178" s="82">
        <v>2000</v>
      </c>
      <c r="D178" s="86" t="s">
        <v>554</v>
      </c>
    </row>
    <row r="179" spans="1:4" ht="15" customHeight="1">
      <c r="A179" s="94"/>
      <c r="B179" s="81" t="s">
        <v>555</v>
      </c>
      <c r="C179" s="82">
        <v>25000</v>
      </c>
      <c r="D179" s="86" t="s">
        <v>556</v>
      </c>
    </row>
    <row r="180" spans="1:4" ht="15" customHeight="1">
      <c r="A180" s="94"/>
      <c r="B180" s="81" t="s">
        <v>540</v>
      </c>
      <c r="C180" s="82">
        <v>100000</v>
      </c>
      <c r="D180" s="86" t="s">
        <v>556</v>
      </c>
    </row>
    <row r="181" spans="1:4" ht="16.5" customHeight="1">
      <c r="A181" s="76" t="s">
        <v>557</v>
      </c>
      <c r="B181" s="77" t="s">
        <v>11</v>
      </c>
      <c r="C181" s="78">
        <v>237000</v>
      </c>
      <c r="D181" s="96" t="s">
        <v>459</v>
      </c>
    </row>
    <row r="182" spans="1:4" ht="16.5" customHeight="1">
      <c r="A182" s="93"/>
      <c r="B182" s="81" t="s">
        <v>13</v>
      </c>
      <c r="C182" s="82"/>
      <c r="D182" s="86" t="s">
        <v>383</v>
      </c>
    </row>
    <row r="183" spans="1:4" ht="18.75" customHeight="1">
      <c r="A183" s="94"/>
      <c r="B183" s="81" t="s">
        <v>39</v>
      </c>
      <c r="C183" s="82">
        <v>9425.24</v>
      </c>
      <c r="D183" s="86" t="s">
        <v>459</v>
      </c>
    </row>
    <row r="184" spans="1:4" ht="15" customHeight="1">
      <c r="A184" s="94"/>
      <c r="B184" s="84" t="s">
        <v>17</v>
      </c>
      <c r="C184" s="82"/>
      <c r="D184" s="86" t="s">
        <v>461</v>
      </c>
    </row>
    <row r="185" spans="1:4" ht="16.5" customHeight="1">
      <c r="A185" s="76" t="s">
        <v>558</v>
      </c>
      <c r="B185" s="77" t="s">
        <v>11</v>
      </c>
      <c r="C185" s="78">
        <v>37672.51</v>
      </c>
      <c r="D185" s="96" t="s">
        <v>459</v>
      </c>
    </row>
    <row r="186" spans="1:4" ht="16.5" customHeight="1">
      <c r="A186" s="93"/>
      <c r="B186" s="81" t="s">
        <v>13</v>
      </c>
      <c r="C186" s="82"/>
      <c r="D186" s="86" t="s">
        <v>383</v>
      </c>
    </row>
    <row r="187" spans="1:4" ht="18.75" customHeight="1">
      <c r="A187" s="94"/>
      <c r="B187" s="81" t="s">
        <v>39</v>
      </c>
      <c r="C187" s="82">
        <v>10000</v>
      </c>
      <c r="D187" s="86" t="s">
        <v>459</v>
      </c>
    </row>
    <row r="188" spans="1:4" ht="15" customHeight="1">
      <c r="A188" s="94"/>
      <c r="B188" s="84" t="s">
        <v>17</v>
      </c>
      <c r="C188" s="82"/>
      <c r="D188" s="86" t="s">
        <v>461</v>
      </c>
    </row>
    <row r="189" spans="1:4" ht="16.5" customHeight="1">
      <c r="A189" s="94"/>
      <c r="B189" s="81" t="s">
        <v>559</v>
      </c>
      <c r="C189" s="82">
        <v>30000</v>
      </c>
      <c r="D189" s="86" t="s">
        <v>560</v>
      </c>
    </row>
    <row r="190" spans="1:4" ht="16.5" customHeight="1">
      <c r="A190" s="76" t="s">
        <v>561</v>
      </c>
      <c r="B190" s="77" t="s">
        <v>11</v>
      </c>
      <c r="C190" s="78">
        <v>23500</v>
      </c>
      <c r="D190" s="96" t="s">
        <v>459</v>
      </c>
    </row>
    <row r="191" spans="1:4" ht="16.5" customHeight="1">
      <c r="A191" s="93"/>
      <c r="B191" s="81" t="s">
        <v>13</v>
      </c>
      <c r="C191" s="82"/>
      <c r="D191" s="86" t="s">
        <v>383</v>
      </c>
    </row>
    <row r="192" spans="1:4" ht="18.75" customHeight="1">
      <c r="A192" s="94"/>
      <c r="B192" s="81" t="s">
        <v>120</v>
      </c>
      <c r="C192" s="82"/>
      <c r="D192" s="86" t="s">
        <v>562</v>
      </c>
    </row>
    <row r="193" spans="1:4" ht="16.5" customHeight="1">
      <c r="A193" s="76" t="s">
        <v>563</v>
      </c>
      <c r="B193" s="77" t="s">
        <v>11</v>
      </c>
      <c r="C193" s="78">
        <v>25000</v>
      </c>
      <c r="D193" s="96" t="s">
        <v>459</v>
      </c>
    </row>
    <row r="194" spans="1:4" ht="16.5" customHeight="1">
      <c r="A194" s="93"/>
      <c r="B194" s="81" t="s">
        <v>13</v>
      </c>
      <c r="C194" s="82"/>
      <c r="D194" s="86" t="s">
        <v>383</v>
      </c>
    </row>
    <row r="195" spans="1:4" ht="18.75" customHeight="1">
      <c r="A195" s="94"/>
      <c r="B195" s="84" t="s">
        <v>17</v>
      </c>
      <c r="C195" s="82"/>
      <c r="D195" s="86" t="s">
        <v>461</v>
      </c>
    </row>
    <row r="196" spans="1:4" ht="16.5" customHeight="1">
      <c r="A196" s="94"/>
      <c r="B196" s="81" t="s">
        <v>564</v>
      </c>
      <c r="C196" s="82">
        <v>10000</v>
      </c>
      <c r="D196" s="86" t="s">
        <v>565</v>
      </c>
    </row>
    <row r="197" spans="1:4" ht="18" customHeight="1">
      <c r="A197" s="102"/>
      <c r="B197" s="103" t="s">
        <v>566</v>
      </c>
      <c r="C197" s="104">
        <v>2500</v>
      </c>
      <c r="D197" s="105"/>
    </row>
    <row r="198" spans="1:4" ht="16.5" customHeight="1">
      <c r="A198" s="76" t="s">
        <v>567</v>
      </c>
      <c r="B198" s="77" t="s">
        <v>11</v>
      </c>
      <c r="C198" s="78">
        <v>9161</v>
      </c>
      <c r="D198" s="96" t="s">
        <v>459</v>
      </c>
    </row>
    <row r="199" spans="1:4" ht="16.5" customHeight="1">
      <c r="A199" s="93"/>
      <c r="B199" s="81" t="s">
        <v>13</v>
      </c>
      <c r="C199" s="82"/>
      <c r="D199" s="86" t="s">
        <v>383</v>
      </c>
    </row>
    <row r="200" spans="1:4" ht="18.75" customHeight="1">
      <c r="A200" s="102"/>
      <c r="B200" s="103" t="s">
        <v>193</v>
      </c>
      <c r="C200" s="104">
        <v>70000</v>
      </c>
      <c r="D200" s="105" t="s">
        <v>568</v>
      </c>
    </row>
    <row r="201" spans="1:4" ht="16.5" customHeight="1">
      <c r="A201" s="76" t="s">
        <v>569</v>
      </c>
      <c r="B201" s="77" t="s">
        <v>11</v>
      </c>
      <c r="C201" s="78">
        <v>38500</v>
      </c>
      <c r="D201" s="96" t="s">
        <v>459</v>
      </c>
    </row>
    <row r="202" spans="1:4" ht="15.75" customHeight="1">
      <c r="A202" s="93"/>
      <c r="B202" s="81" t="s">
        <v>13</v>
      </c>
      <c r="C202" s="82"/>
      <c r="D202" s="86" t="s">
        <v>383</v>
      </c>
    </row>
    <row r="203" spans="1:4" ht="15.75" customHeight="1">
      <c r="A203" s="94"/>
      <c r="B203" s="81" t="s">
        <v>39</v>
      </c>
      <c r="C203" s="82">
        <v>9425.24</v>
      </c>
      <c r="D203" s="86" t="s">
        <v>459</v>
      </c>
    </row>
    <row r="204" spans="1:4" ht="15.75" customHeight="1">
      <c r="A204" s="94"/>
      <c r="B204" s="84" t="s">
        <v>17</v>
      </c>
      <c r="C204" s="82"/>
      <c r="D204" s="86" t="s">
        <v>461</v>
      </c>
    </row>
    <row r="205" spans="1:4" ht="15.75" customHeight="1">
      <c r="A205" s="94"/>
      <c r="B205" s="81" t="s">
        <v>570</v>
      </c>
      <c r="C205" s="82">
        <v>30000</v>
      </c>
      <c r="D205" s="86" t="s">
        <v>556</v>
      </c>
    </row>
    <row r="206" spans="1:4" ht="15.75" customHeight="1">
      <c r="A206" s="94"/>
      <c r="B206" s="81" t="s">
        <v>540</v>
      </c>
      <c r="C206" s="82">
        <v>100000</v>
      </c>
      <c r="D206" s="86" t="s">
        <v>556</v>
      </c>
    </row>
    <row r="207" spans="1:4" ht="16.5" customHeight="1">
      <c r="A207" s="76" t="s">
        <v>571</v>
      </c>
      <c r="B207" s="77" t="s">
        <v>11</v>
      </c>
      <c r="C207" s="78">
        <v>31943.22</v>
      </c>
      <c r="D207" s="96" t="s">
        <v>459</v>
      </c>
    </row>
    <row r="208" spans="1:4" ht="16.5" customHeight="1">
      <c r="A208" s="93"/>
      <c r="B208" s="81" t="s">
        <v>13</v>
      </c>
      <c r="C208" s="82"/>
      <c r="D208" s="86" t="s">
        <v>383</v>
      </c>
    </row>
    <row r="209" spans="1:4" ht="18.75" customHeight="1">
      <c r="A209" s="94"/>
      <c r="B209" s="81" t="s">
        <v>39</v>
      </c>
      <c r="C209" s="82">
        <v>9425.24</v>
      </c>
      <c r="D209" s="86" t="s">
        <v>459</v>
      </c>
    </row>
    <row r="210" spans="1:4" ht="15" customHeight="1">
      <c r="A210" s="94"/>
      <c r="B210" s="81" t="s">
        <v>572</v>
      </c>
      <c r="C210" s="82">
        <v>4000</v>
      </c>
      <c r="D210" s="86"/>
    </row>
    <row r="211" spans="1:4" ht="16.5" customHeight="1">
      <c r="A211" s="94"/>
      <c r="B211" s="81" t="s">
        <v>573</v>
      </c>
      <c r="C211" s="82">
        <v>10000</v>
      </c>
      <c r="D211" s="86"/>
    </row>
    <row r="212" spans="1:4" ht="16.5" customHeight="1">
      <c r="A212" s="76" t="s">
        <v>574</v>
      </c>
      <c r="B212" s="77" t="s">
        <v>11</v>
      </c>
      <c r="C212" s="78">
        <v>12915</v>
      </c>
      <c r="D212" s="96" t="s">
        <v>459</v>
      </c>
    </row>
    <row r="213" spans="1:4" ht="16.5" customHeight="1">
      <c r="A213" s="93"/>
      <c r="B213" s="81" t="s">
        <v>575</v>
      </c>
      <c r="C213" s="82"/>
      <c r="D213" s="86" t="s">
        <v>383</v>
      </c>
    </row>
    <row r="214" spans="1:4" ht="18.75" customHeight="1">
      <c r="A214" s="94"/>
      <c r="B214" s="81" t="s">
        <v>39</v>
      </c>
      <c r="C214" s="82">
        <v>9425.24</v>
      </c>
      <c r="D214" s="86" t="s">
        <v>459</v>
      </c>
    </row>
    <row r="215" spans="1:4" ht="15" customHeight="1">
      <c r="A215" s="94"/>
      <c r="B215" s="81" t="s">
        <v>576</v>
      </c>
      <c r="C215" s="82">
        <v>4000</v>
      </c>
      <c r="D215" s="86" t="s">
        <v>461</v>
      </c>
    </row>
    <row r="216" spans="1:4" ht="16.5" customHeight="1">
      <c r="A216" s="94"/>
      <c r="B216" s="81" t="s">
        <v>577</v>
      </c>
      <c r="C216" s="82">
        <v>13000</v>
      </c>
      <c r="D216" s="86" t="s">
        <v>497</v>
      </c>
    </row>
    <row r="217" spans="1:4" ht="16.5" customHeight="1">
      <c r="A217" s="76" t="s">
        <v>578</v>
      </c>
      <c r="B217" s="77" t="s">
        <v>11</v>
      </c>
      <c r="C217" s="78">
        <v>60000</v>
      </c>
      <c r="D217" s="96" t="s">
        <v>459</v>
      </c>
    </row>
    <row r="218" spans="1:4" ht="16.5" customHeight="1">
      <c r="A218" s="93"/>
      <c r="B218" s="81" t="s">
        <v>13</v>
      </c>
      <c r="C218" s="82"/>
      <c r="D218" s="86" t="s">
        <v>383</v>
      </c>
    </row>
    <row r="219" spans="1:4" ht="17.25" customHeight="1">
      <c r="A219" s="93"/>
      <c r="B219" s="81" t="s">
        <v>579</v>
      </c>
      <c r="C219" s="82">
        <v>85000</v>
      </c>
      <c r="D219" s="86" t="s">
        <v>494</v>
      </c>
    </row>
    <row r="220" spans="1:4" ht="18.75" customHeight="1">
      <c r="A220" s="94"/>
      <c r="B220" s="81" t="s">
        <v>39</v>
      </c>
      <c r="C220" s="82">
        <v>9425.24</v>
      </c>
      <c r="D220" s="86" t="s">
        <v>459</v>
      </c>
    </row>
    <row r="221" spans="1:4" ht="16.5" customHeight="1">
      <c r="A221" s="76" t="s">
        <v>580</v>
      </c>
      <c r="B221" s="77" t="s">
        <v>11</v>
      </c>
      <c r="C221" s="78">
        <v>34000</v>
      </c>
      <c r="D221" s="96" t="s">
        <v>459</v>
      </c>
    </row>
    <row r="222" spans="1:4" ht="16.5" customHeight="1">
      <c r="A222" s="93"/>
      <c r="B222" s="81" t="s">
        <v>13</v>
      </c>
      <c r="C222" s="82"/>
      <c r="D222" s="86" t="s">
        <v>383</v>
      </c>
    </row>
    <row r="223" spans="1:4" ht="18.75" customHeight="1">
      <c r="A223" s="94"/>
      <c r="B223" s="81" t="s">
        <v>39</v>
      </c>
      <c r="C223" s="82">
        <v>9425.24</v>
      </c>
      <c r="D223" s="86" t="s">
        <v>459</v>
      </c>
    </row>
    <row r="224" spans="1:4" ht="16.5" customHeight="1">
      <c r="A224" s="94"/>
      <c r="B224" s="81" t="s">
        <v>310</v>
      </c>
      <c r="C224" s="82">
        <v>100000</v>
      </c>
      <c r="D224" s="86" t="s">
        <v>497</v>
      </c>
    </row>
    <row r="225" spans="1:4" ht="20.25" customHeight="1">
      <c r="A225" s="94"/>
      <c r="B225" s="81" t="s">
        <v>581</v>
      </c>
      <c r="C225" s="82">
        <v>15000</v>
      </c>
      <c r="D225" s="86" t="s">
        <v>556</v>
      </c>
    </row>
    <row r="226" spans="1:4" ht="16.5" customHeight="1">
      <c r="A226" s="76" t="s">
        <v>582</v>
      </c>
      <c r="B226" s="77" t="s">
        <v>11</v>
      </c>
      <c r="C226" s="78">
        <v>28111</v>
      </c>
      <c r="D226" s="96" t="s">
        <v>459</v>
      </c>
    </row>
    <row r="227" spans="1:4" ht="16.5" customHeight="1">
      <c r="A227" s="93"/>
      <c r="B227" s="81" t="s">
        <v>100</v>
      </c>
      <c r="C227" s="82"/>
      <c r="D227" s="86" t="s">
        <v>383</v>
      </c>
    </row>
    <row r="228" spans="1:4" ht="18.75" customHeight="1">
      <c r="A228" s="94"/>
      <c r="B228" s="84" t="s">
        <v>372</v>
      </c>
      <c r="C228" s="82"/>
      <c r="D228" s="86" t="s">
        <v>461</v>
      </c>
    </row>
    <row r="229" spans="1:4" ht="17.25" customHeight="1">
      <c r="A229" s="94"/>
      <c r="B229" s="81" t="s">
        <v>310</v>
      </c>
      <c r="C229" s="82">
        <v>50000</v>
      </c>
      <c r="D229" s="86" t="s">
        <v>497</v>
      </c>
    </row>
    <row r="230" spans="1:4" ht="16.5" customHeight="1">
      <c r="A230" s="94"/>
      <c r="B230" s="81" t="s">
        <v>583</v>
      </c>
      <c r="C230" s="82">
        <v>5000</v>
      </c>
      <c r="D230" s="86"/>
    </row>
    <row r="231" spans="1:4" ht="16.5" customHeight="1">
      <c r="A231" s="102"/>
      <c r="B231" s="103" t="s">
        <v>584</v>
      </c>
      <c r="C231" s="104">
        <v>70000</v>
      </c>
      <c r="D231" s="105" t="s">
        <v>565</v>
      </c>
    </row>
    <row r="232" spans="1:4" ht="16.5" customHeight="1">
      <c r="A232" s="76" t="s">
        <v>585</v>
      </c>
      <c r="B232" s="95" t="s">
        <v>11</v>
      </c>
      <c r="C232" s="120">
        <v>55480</v>
      </c>
      <c r="D232" s="96" t="s">
        <v>459</v>
      </c>
    </row>
    <row r="233" spans="1:4" ht="18.75" customHeight="1">
      <c r="A233" s="94"/>
      <c r="B233" s="97" t="s">
        <v>39</v>
      </c>
      <c r="C233" s="120"/>
      <c r="D233" s="86" t="s">
        <v>459</v>
      </c>
    </row>
    <row r="234" spans="1:4" ht="15" customHeight="1">
      <c r="A234" s="94"/>
      <c r="B234" s="97" t="s">
        <v>13</v>
      </c>
      <c r="C234" s="82"/>
      <c r="D234" s="86"/>
    </row>
    <row r="235" spans="1:4" ht="17.25" customHeight="1">
      <c r="A235" s="94"/>
      <c r="B235" s="97" t="s">
        <v>388</v>
      </c>
      <c r="C235" s="82">
        <v>120000</v>
      </c>
      <c r="D235" s="86" t="s">
        <v>541</v>
      </c>
    </row>
    <row r="236" spans="1:4" ht="16.5" customHeight="1">
      <c r="A236" s="76" t="s">
        <v>586</v>
      </c>
      <c r="B236" s="95" t="s">
        <v>11</v>
      </c>
      <c r="C236" s="78">
        <v>46624</v>
      </c>
      <c r="D236" s="96" t="s">
        <v>459</v>
      </c>
    </row>
    <row r="237" spans="1:4" ht="16.5" customHeight="1">
      <c r="A237" s="93"/>
      <c r="B237" s="97" t="s">
        <v>13</v>
      </c>
      <c r="C237" s="82"/>
      <c r="D237" s="86" t="s">
        <v>383</v>
      </c>
    </row>
    <row r="238" spans="1:4" ht="18.75" customHeight="1">
      <c r="A238" s="94"/>
      <c r="B238" s="97" t="s">
        <v>39</v>
      </c>
      <c r="C238" s="82">
        <v>12175</v>
      </c>
      <c r="D238" s="86" t="s">
        <v>459</v>
      </c>
    </row>
    <row r="239" spans="1:4" ht="16.5" customHeight="1">
      <c r="A239" s="76" t="s">
        <v>587</v>
      </c>
      <c r="B239" s="95" t="s">
        <v>11</v>
      </c>
      <c r="C239" s="78">
        <v>28000</v>
      </c>
      <c r="D239" s="96" t="s">
        <v>459</v>
      </c>
    </row>
    <row r="240" spans="1:4" ht="16.5" customHeight="1">
      <c r="A240" s="93"/>
      <c r="B240" s="97" t="s">
        <v>13</v>
      </c>
      <c r="C240" s="82"/>
      <c r="D240" s="86" t="s">
        <v>383</v>
      </c>
    </row>
    <row r="241" spans="1:4" ht="16.5" customHeight="1">
      <c r="A241" s="121"/>
      <c r="B241" s="122" t="s">
        <v>588</v>
      </c>
      <c r="C241" s="91">
        <v>20000</v>
      </c>
      <c r="D241" s="117" t="s">
        <v>589</v>
      </c>
    </row>
    <row r="242" spans="1:4" ht="18.75" customHeight="1">
      <c r="A242" s="102"/>
      <c r="B242" s="123" t="s">
        <v>39</v>
      </c>
      <c r="C242" s="104">
        <v>9425.24</v>
      </c>
      <c r="D242" s="105" t="s">
        <v>459</v>
      </c>
    </row>
    <row r="243" spans="1:4" ht="16.5" customHeight="1">
      <c r="A243" s="76" t="s">
        <v>590</v>
      </c>
      <c r="B243" s="95" t="s">
        <v>11</v>
      </c>
      <c r="C243" s="78">
        <v>41000</v>
      </c>
      <c r="D243" s="96" t="s">
        <v>459</v>
      </c>
    </row>
    <row r="244" spans="1:4" ht="16.5" customHeight="1">
      <c r="A244" s="93"/>
      <c r="B244" s="97" t="s">
        <v>13</v>
      </c>
      <c r="C244" s="82"/>
      <c r="D244" s="86" t="s">
        <v>383</v>
      </c>
    </row>
    <row r="245" spans="1:4" ht="18.75" customHeight="1">
      <c r="A245" s="94"/>
      <c r="B245" s="97" t="s">
        <v>120</v>
      </c>
      <c r="C245" s="82"/>
      <c r="D245" s="86" t="s">
        <v>562</v>
      </c>
    </row>
    <row r="246" spans="1:4" ht="16.5" customHeight="1">
      <c r="A246" s="94"/>
      <c r="B246" s="97" t="s">
        <v>591</v>
      </c>
      <c r="C246" s="82">
        <v>24000</v>
      </c>
      <c r="D246" s="86" t="s">
        <v>497</v>
      </c>
    </row>
    <row r="247" spans="1:4" ht="15.75" customHeight="1">
      <c r="A247" s="102"/>
      <c r="B247" s="123" t="s">
        <v>219</v>
      </c>
      <c r="C247" s="104">
        <v>50000</v>
      </c>
      <c r="D247" s="105" t="s">
        <v>497</v>
      </c>
    </row>
    <row r="248" spans="1:4" ht="16.5" customHeight="1">
      <c r="A248" s="76" t="s">
        <v>592</v>
      </c>
      <c r="B248" s="77" t="s">
        <v>11</v>
      </c>
      <c r="C248" s="78">
        <v>20000</v>
      </c>
      <c r="D248" s="96" t="s">
        <v>459</v>
      </c>
    </row>
    <row r="249" spans="1:4" ht="16.5" customHeight="1">
      <c r="A249" s="93"/>
      <c r="B249" s="81" t="s">
        <v>13</v>
      </c>
      <c r="C249" s="82"/>
      <c r="D249" s="86" t="s">
        <v>383</v>
      </c>
    </row>
    <row r="250" spans="1:4" ht="18.75" customHeight="1">
      <c r="A250" s="94"/>
      <c r="B250" s="81" t="s">
        <v>39</v>
      </c>
      <c r="C250" s="82">
        <v>9425.24</v>
      </c>
      <c r="D250" s="86" t="s">
        <v>459</v>
      </c>
    </row>
    <row r="251" spans="1:4" ht="15" customHeight="1">
      <c r="A251" s="94"/>
      <c r="B251" s="81" t="s">
        <v>593</v>
      </c>
      <c r="C251" s="82">
        <v>85000</v>
      </c>
      <c r="D251" s="86" t="s">
        <v>494</v>
      </c>
    </row>
    <row r="252" spans="1:4" ht="15.75" customHeight="1">
      <c r="A252" s="94"/>
      <c r="B252" s="81" t="s">
        <v>594</v>
      </c>
      <c r="C252" s="82">
        <v>11000</v>
      </c>
      <c r="D252" s="86" t="s">
        <v>497</v>
      </c>
    </row>
    <row r="253" spans="1:4" ht="17.25" customHeight="1">
      <c r="A253" s="94"/>
      <c r="B253" s="81" t="s">
        <v>399</v>
      </c>
      <c r="C253" s="82">
        <v>6000</v>
      </c>
      <c r="D253" s="86" t="s">
        <v>595</v>
      </c>
    </row>
    <row r="254" spans="1:4" ht="19.5" customHeight="1">
      <c r="A254" s="102"/>
      <c r="B254" s="103" t="s">
        <v>596</v>
      </c>
      <c r="C254" s="104">
        <v>28000</v>
      </c>
      <c r="D254" s="105" t="s">
        <v>565</v>
      </c>
    </row>
    <row r="255" spans="1:4" ht="16.5" customHeight="1">
      <c r="A255" s="76" t="s">
        <v>597</v>
      </c>
      <c r="B255" s="77" t="s">
        <v>11</v>
      </c>
      <c r="C255" s="78">
        <v>22833</v>
      </c>
      <c r="D255" s="96" t="s">
        <v>459</v>
      </c>
    </row>
    <row r="256" spans="1:4" ht="16.5" customHeight="1">
      <c r="A256" s="93"/>
      <c r="B256" s="81" t="s">
        <v>402</v>
      </c>
      <c r="C256" s="82"/>
      <c r="D256" s="86"/>
    </row>
    <row r="257" spans="1:4" ht="18.75" customHeight="1">
      <c r="A257" s="94"/>
      <c r="B257" s="84" t="s">
        <v>17</v>
      </c>
      <c r="C257" s="82"/>
      <c r="D257" s="86" t="s">
        <v>461</v>
      </c>
    </row>
    <row r="258" spans="1:4" ht="17.25" customHeight="1">
      <c r="A258" s="94"/>
      <c r="B258" s="81" t="s">
        <v>598</v>
      </c>
      <c r="C258" s="82">
        <v>210000</v>
      </c>
      <c r="D258" s="86" t="s">
        <v>595</v>
      </c>
    </row>
    <row r="259" spans="1:4" ht="18.75" customHeight="1">
      <c r="A259" s="94"/>
      <c r="B259" s="81" t="s">
        <v>406</v>
      </c>
      <c r="C259" s="82">
        <v>30000</v>
      </c>
      <c r="D259" s="86" t="s">
        <v>599</v>
      </c>
    </row>
    <row r="260" spans="1:4" ht="16.5" customHeight="1">
      <c r="A260" s="76" t="s">
        <v>600</v>
      </c>
      <c r="B260" s="77" t="s">
        <v>11</v>
      </c>
      <c r="C260" s="78">
        <v>15721.22</v>
      </c>
      <c r="D260" s="96" t="s">
        <v>459</v>
      </c>
    </row>
    <row r="261" spans="1:4" ht="16.5" customHeight="1">
      <c r="A261" s="93"/>
      <c r="B261" s="81" t="s">
        <v>13</v>
      </c>
      <c r="C261" s="82"/>
      <c r="D261" s="86" t="s">
        <v>383</v>
      </c>
    </row>
    <row r="262" spans="1:4" ht="18.75" customHeight="1">
      <c r="A262" s="94"/>
      <c r="B262" s="81" t="s">
        <v>120</v>
      </c>
      <c r="C262" s="82"/>
      <c r="D262" s="86" t="s">
        <v>392</v>
      </c>
    </row>
    <row r="263" spans="1:4" ht="16.5" customHeight="1">
      <c r="A263" s="76" t="s">
        <v>601</v>
      </c>
      <c r="B263" s="77" t="s">
        <v>11</v>
      </c>
      <c r="C263" s="78">
        <v>15000</v>
      </c>
      <c r="D263" s="96" t="s">
        <v>459</v>
      </c>
    </row>
    <row r="264" spans="1:4" ht="16.5" customHeight="1">
      <c r="A264" s="106"/>
      <c r="B264" s="84" t="s">
        <v>17</v>
      </c>
      <c r="C264" s="108"/>
      <c r="D264" s="109"/>
    </row>
    <row r="265" spans="1:4" ht="16.5" customHeight="1">
      <c r="A265" s="106"/>
      <c r="B265" s="107" t="s">
        <v>602</v>
      </c>
      <c r="C265" s="108">
        <v>4000</v>
      </c>
      <c r="D265" s="109"/>
    </row>
    <row r="266" spans="1:4" ht="16.5" customHeight="1">
      <c r="A266" s="93"/>
      <c r="B266" s="81" t="s">
        <v>402</v>
      </c>
      <c r="C266" s="82"/>
      <c r="D266" s="86" t="s">
        <v>383</v>
      </c>
    </row>
    <row r="267" spans="1:4" ht="16.5" customHeight="1">
      <c r="A267" s="76" t="s">
        <v>603</v>
      </c>
      <c r="B267" s="77" t="s">
        <v>11</v>
      </c>
      <c r="C267" s="78">
        <v>30027.33</v>
      </c>
      <c r="D267" s="96" t="s">
        <v>459</v>
      </c>
    </row>
    <row r="268" spans="1:4" ht="16.5" customHeight="1">
      <c r="A268" s="93"/>
      <c r="B268" s="81" t="s">
        <v>13</v>
      </c>
      <c r="C268" s="82"/>
      <c r="D268" s="86" t="s">
        <v>383</v>
      </c>
    </row>
    <row r="269" spans="1:4" ht="18.75" customHeight="1">
      <c r="A269" s="94"/>
      <c r="B269" s="81" t="s">
        <v>39</v>
      </c>
      <c r="C269" s="82">
        <v>8313.01</v>
      </c>
      <c r="D269" s="86" t="s">
        <v>459</v>
      </c>
    </row>
    <row r="270" spans="1:4" ht="18" customHeight="1">
      <c r="A270" s="94"/>
      <c r="B270" s="81" t="s">
        <v>604</v>
      </c>
      <c r="C270" s="82">
        <v>48000</v>
      </c>
      <c r="D270" s="86" t="s">
        <v>605</v>
      </c>
    </row>
    <row r="271" spans="1:4" ht="21.75" customHeight="1">
      <c r="A271" s="102"/>
      <c r="B271" s="103" t="s">
        <v>82</v>
      </c>
      <c r="C271" s="104">
        <v>20000</v>
      </c>
      <c r="D271" s="105" t="s">
        <v>606</v>
      </c>
    </row>
    <row r="272" spans="1:4" ht="16.5" customHeight="1">
      <c r="A272" s="76" t="s">
        <v>607</v>
      </c>
      <c r="B272" s="77" t="s">
        <v>11</v>
      </c>
      <c r="C272" s="78">
        <v>8550</v>
      </c>
      <c r="D272" s="96" t="s">
        <v>459</v>
      </c>
    </row>
    <row r="273" spans="1:4" ht="16.5" customHeight="1">
      <c r="A273" s="93"/>
      <c r="B273" s="81" t="s">
        <v>13</v>
      </c>
      <c r="C273" s="82"/>
      <c r="D273" s="86" t="s">
        <v>383</v>
      </c>
    </row>
    <row r="274" spans="1:4" ht="18.75" customHeight="1">
      <c r="A274" s="94"/>
      <c r="B274" s="81" t="s">
        <v>39</v>
      </c>
      <c r="C274" s="82">
        <v>9425.24</v>
      </c>
      <c r="D274" s="86" t="s">
        <v>459</v>
      </c>
    </row>
    <row r="275" spans="1:4" ht="15" customHeight="1">
      <c r="A275" s="94"/>
      <c r="B275" s="84" t="s">
        <v>17</v>
      </c>
      <c r="C275" s="82"/>
      <c r="D275" s="86" t="s">
        <v>461</v>
      </c>
    </row>
    <row r="276" spans="1:4" ht="15" customHeight="1">
      <c r="A276" s="94"/>
      <c r="B276" s="81" t="s">
        <v>608</v>
      </c>
      <c r="C276" s="82">
        <v>5000</v>
      </c>
      <c r="D276" s="86" t="s">
        <v>547</v>
      </c>
    </row>
    <row r="277" spans="1:4" ht="16.5" customHeight="1">
      <c r="A277" s="76" t="s">
        <v>609</v>
      </c>
      <c r="B277" s="77" t="s">
        <v>11</v>
      </c>
      <c r="C277" s="78">
        <v>42582</v>
      </c>
      <c r="D277" s="96" t="s">
        <v>459</v>
      </c>
    </row>
    <row r="278" spans="1:4" ht="16.5" customHeight="1">
      <c r="A278" s="93"/>
      <c r="B278" s="81" t="s">
        <v>13</v>
      </c>
      <c r="C278" s="82"/>
      <c r="D278" s="86" t="s">
        <v>383</v>
      </c>
    </row>
    <row r="279" spans="1:4" ht="18.75" customHeight="1">
      <c r="A279" s="94"/>
      <c r="B279" s="81" t="s">
        <v>39</v>
      </c>
      <c r="C279" s="82">
        <v>9425.24</v>
      </c>
      <c r="D279" s="86" t="s">
        <v>459</v>
      </c>
    </row>
    <row r="280" spans="1:4" ht="15" customHeight="1">
      <c r="A280" s="94"/>
      <c r="B280" s="81" t="s">
        <v>610</v>
      </c>
      <c r="C280" s="82"/>
      <c r="D280" s="86"/>
    </row>
    <row r="281" spans="1:4" ht="17.25" customHeight="1">
      <c r="A281" s="94"/>
      <c r="B281" s="81" t="s">
        <v>611</v>
      </c>
      <c r="C281" s="82">
        <v>70000</v>
      </c>
      <c r="D281" s="86" t="s">
        <v>612</v>
      </c>
    </row>
    <row r="282" spans="1:4" ht="16.5" customHeight="1">
      <c r="A282" s="76" t="s">
        <v>613</v>
      </c>
      <c r="B282" s="77" t="s">
        <v>614</v>
      </c>
      <c r="C282" s="78">
        <v>45000</v>
      </c>
      <c r="D282" s="96" t="s">
        <v>459</v>
      </c>
    </row>
    <row r="283" spans="1:4" ht="16.5" customHeight="1">
      <c r="A283" s="93"/>
      <c r="B283" s="81" t="s">
        <v>13</v>
      </c>
      <c r="C283" s="82"/>
      <c r="D283" s="86" t="s">
        <v>383</v>
      </c>
    </row>
    <row r="284" spans="1:4" ht="18.75" customHeight="1">
      <c r="A284" s="94"/>
      <c r="B284" s="81" t="s">
        <v>39</v>
      </c>
      <c r="C284" s="82">
        <v>9425.24</v>
      </c>
      <c r="D284" s="86" t="s">
        <v>459</v>
      </c>
    </row>
    <row r="285" spans="1:4" ht="15" customHeight="1">
      <c r="A285" s="94"/>
      <c r="B285" s="84" t="s">
        <v>17</v>
      </c>
      <c r="C285" s="82"/>
      <c r="D285" s="86" t="s">
        <v>461</v>
      </c>
    </row>
    <row r="286" spans="1:4" ht="16.5" customHeight="1">
      <c r="A286" s="76" t="s">
        <v>615</v>
      </c>
      <c r="B286" s="77" t="s">
        <v>11</v>
      </c>
      <c r="C286" s="78">
        <v>35638</v>
      </c>
      <c r="D286" s="96" t="s">
        <v>459</v>
      </c>
    </row>
    <row r="287" spans="1:4" ht="16.5" customHeight="1">
      <c r="A287" s="93"/>
      <c r="B287" s="81" t="s">
        <v>13</v>
      </c>
      <c r="C287" s="82"/>
      <c r="D287" s="86" t="s">
        <v>383</v>
      </c>
    </row>
    <row r="288" spans="1:4" ht="16.5" customHeight="1">
      <c r="A288" s="93"/>
      <c r="B288" s="81" t="s">
        <v>616</v>
      </c>
      <c r="C288" s="82">
        <v>24000</v>
      </c>
      <c r="D288" s="86" t="s">
        <v>617</v>
      </c>
    </row>
    <row r="289" spans="1:4" ht="18.75" customHeight="1">
      <c r="A289" s="94"/>
      <c r="B289" s="81" t="s">
        <v>39</v>
      </c>
      <c r="C289" s="82">
        <v>9425.24</v>
      </c>
      <c r="D289" s="86" t="s">
        <v>459</v>
      </c>
    </row>
    <row r="290" spans="1:4" ht="18.75" customHeight="1">
      <c r="A290" s="102"/>
      <c r="B290" s="103"/>
      <c r="C290" s="104"/>
      <c r="D290" s="105"/>
    </row>
    <row r="291" spans="1:4" ht="16.5" customHeight="1">
      <c r="A291" s="76" t="s">
        <v>618</v>
      </c>
      <c r="B291" s="77" t="s">
        <v>11</v>
      </c>
      <c r="C291" s="78">
        <v>13309.08</v>
      </c>
      <c r="D291" s="96" t="s">
        <v>459</v>
      </c>
    </row>
    <row r="292" spans="1:4" ht="16.5" customHeight="1">
      <c r="A292" s="93"/>
      <c r="B292" s="81" t="s">
        <v>13</v>
      </c>
      <c r="C292" s="82"/>
      <c r="D292" s="86" t="s">
        <v>383</v>
      </c>
    </row>
    <row r="293" spans="1:4" ht="18.75" customHeight="1">
      <c r="A293" s="94"/>
      <c r="B293" s="81" t="s">
        <v>39</v>
      </c>
      <c r="C293" s="82">
        <v>7955.36</v>
      </c>
      <c r="D293" s="86" t="s">
        <v>459</v>
      </c>
    </row>
    <row r="294" spans="1:4" ht="16.5" customHeight="1">
      <c r="A294" s="76" t="s">
        <v>619</v>
      </c>
      <c r="B294" s="77" t="s">
        <v>11</v>
      </c>
      <c r="C294" s="78">
        <v>29346</v>
      </c>
      <c r="D294" s="96" t="s">
        <v>459</v>
      </c>
    </row>
    <row r="295" spans="1:4" ht="16.5" customHeight="1">
      <c r="A295" s="93"/>
      <c r="B295" s="81" t="s">
        <v>13</v>
      </c>
      <c r="C295" s="82"/>
      <c r="D295" s="86" t="s">
        <v>383</v>
      </c>
    </row>
    <row r="296" spans="1:4" ht="18.75" customHeight="1">
      <c r="A296" s="94"/>
      <c r="B296" s="81" t="s">
        <v>39</v>
      </c>
      <c r="C296" s="82">
        <v>9985.17</v>
      </c>
      <c r="D296" s="86" t="s">
        <v>459</v>
      </c>
    </row>
    <row r="297" spans="1:4" ht="15.75" customHeight="1">
      <c r="A297" s="94"/>
      <c r="B297" s="124" t="s">
        <v>620</v>
      </c>
      <c r="C297" s="82">
        <v>16000</v>
      </c>
      <c r="D297" s="86" t="s">
        <v>497</v>
      </c>
    </row>
    <row r="298" spans="1:4" ht="7.5" customHeight="1">
      <c r="A298" s="125"/>
      <c r="B298" s="126"/>
      <c r="C298" s="127"/>
      <c r="D298" s="128"/>
    </row>
    <row r="299" spans="1:4" ht="25.5" customHeight="1">
      <c r="A299" s="129" t="s">
        <v>621</v>
      </c>
      <c r="B299" s="130"/>
      <c r="C299" s="131"/>
      <c r="D299" s="132"/>
    </row>
    <row r="300" spans="1:4" ht="26.25" customHeight="1">
      <c r="A300" s="133" t="s">
        <v>622</v>
      </c>
      <c r="B300" s="133"/>
      <c r="C300" s="133"/>
      <c r="D300" s="132"/>
    </row>
    <row r="301" spans="2:4" ht="12.75">
      <c r="B301" s="134"/>
      <c r="C301" s="131"/>
      <c r="D301" s="132"/>
    </row>
    <row r="302" spans="2:4" ht="12.75">
      <c r="B302" s="134"/>
      <c r="C302" s="131"/>
      <c r="D302" s="132"/>
    </row>
    <row r="303" spans="2:4" ht="12.75">
      <c r="B303" s="134"/>
      <c r="C303" s="131"/>
      <c r="D303" s="132"/>
    </row>
    <row r="304" spans="2:4" ht="12.75">
      <c r="B304" s="134"/>
      <c r="C304" s="131"/>
      <c r="D304" s="132"/>
    </row>
    <row r="305" spans="2:4" ht="12.75">
      <c r="B305" s="134"/>
      <c r="C305" s="131"/>
      <c r="D305" s="132"/>
    </row>
    <row r="306" spans="2:4" ht="12.75">
      <c r="B306" s="134"/>
      <c r="C306" s="131"/>
      <c r="D306" s="132"/>
    </row>
    <row r="307" spans="2:4" ht="12.75">
      <c r="B307" s="134"/>
      <c r="C307" s="131"/>
      <c r="D307" s="132"/>
    </row>
    <row r="308" spans="2:4" ht="12.75">
      <c r="B308" s="134"/>
      <c r="C308" s="131"/>
      <c r="D308" s="132"/>
    </row>
    <row r="309" spans="2:4" ht="12.75">
      <c r="B309" s="134"/>
      <c r="C309" s="131"/>
      <c r="D309" s="132"/>
    </row>
    <row r="310" spans="2:4" ht="12.75">
      <c r="B310" s="134"/>
      <c r="C310" s="131"/>
      <c r="D310" s="132"/>
    </row>
    <row r="311" spans="2:4" ht="12.75">
      <c r="B311" s="134"/>
      <c r="C311" s="131"/>
      <c r="D311" s="132"/>
    </row>
    <row r="312" spans="2:4" ht="12.75">
      <c r="B312" s="134"/>
      <c r="C312" s="131"/>
      <c r="D312" s="132"/>
    </row>
    <row r="313" spans="2:4" ht="12.75">
      <c r="B313" s="134"/>
      <c r="C313" s="131"/>
      <c r="D313" s="132"/>
    </row>
    <row r="314" spans="2:4" ht="12.75">
      <c r="B314" s="134"/>
      <c r="C314" s="131"/>
      <c r="D314" s="132"/>
    </row>
    <row r="315" spans="2:4" ht="12.75">
      <c r="B315" s="134"/>
      <c r="C315" s="131"/>
      <c r="D315" s="132"/>
    </row>
    <row r="316" spans="2:4" ht="12.75">
      <c r="B316" s="134"/>
      <c r="C316" s="131"/>
      <c r="D316" s="132"/>
    </row>
    <row r="317" spans="2:4" ht="12.75">
      <c r="B317" s="134"/>
      <c r="C317" s="131"/>
      <c r="D317" s="132"/>
    </row>
    <row r="318" spans="2:4" ht="12.75">
      <c r="B318" s="134"/>
      <c r="C318" s="131"/>
      <c r="D318" s="132"/>
    </row>
    <row r="319" spans="2:4" ht="12.75">
      <c r="B319" s="134"/>
      <c r="C319" s="131"/>
      <c r="D319" s="132"/>
    </row>
    <row r="320" spans="2:4" ht="12.75">
      <c r="B320" s="134"/>
      <c r="C320" s="131"/>
      <c r="D320" s="132"/>
    </row>
    <row r="321" spans="2:4" ht="12.75">
      <c r="B321" s="134"/>
      <c r="C321" s="131"/>
      <c r="D321" s="132"/>
    </row>
    <row r="322" spans="2:4" ht="12.75">
      <c r="B322" s="134"/>
      <c r="C322" s="131"/>
      <c r="D322" s="132"/>
    </row>
    <row r="323" spans="2:4" ht="12.75">
      <c r="B323" s="134"/>
      <c r="C323" s="131"/>
      <c r="D323" s="132"/>
    </row>
  </sheetData>
  <sheetProtection selectLockedCells="1" selectUnlockedCells="1"/>
  <mergeCells count="9">
    <mergeCell ref="A2:D2"/>
    <mergeCell ref="A4:A10"/>
    <mergeCell ref="B4:B10"/>
    <mergeCell ref="C4:C10"/>
    <mergeCell ref="D4:D10"/>
    <mergeCell ref="A136:A137"/>
    <mergeCell ref="B136:B137"/>
    <mergeCell ref="C232:C233"/>
    <mergeCell ref="A300:C30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13">
      <selection activeCell="F15" sqref="F15"/>
    </sheetView>
  </sheetViews>
  <sheetFormatPr defaultColWidth="9.140625" defaultRowHeight="12.75"/>
  <cols>
    <col min="1" max="1" width="16.28125" style="0" customWidth="1"/>
    <col min="2" max="2" width="7.421875" style="0" customWidth="1"/>
    <col min="3" max="3" width="5.28125" style="0" customWidth="1"/>
    <col min="4" max="4" width="11.57421875" style="0" customWidth="1"/>
    <col min="5" max="5" width="12.28125" style="0" customWidth="1"/>
    <col min="6" max="6" width="11.7109375" style="0" customWidth="1"/>
    <col min="7" max="7" width="35.140625" style="0" customWidth="1"/>
    <col min="8" max="8" width="11.7109375" style="0" customWidth="1"/>
    <col min="9" max="9" width="12.71093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204" t="s">
        <v>700</v>
      </c>
      <c r="C6" s="204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204"/>
      <c r="C7" s="204"/>
      <c r="D7" s="2"/>
      <c r="E7" s="2"/>
      <c r="F7" s="2"/>
      <c r="G7" s="2"/>
      <c r="H7" s="2"/>
      <c r="I7" s="2"/>
    </row>
    <row r="8" spans="1:9" ht="11.25" customHeight="1">
      <c r="A8" s="2"/>
      <c r="B8" s="204"/>
      <c r="C8" s="204"/>
      <c r="D8" s="2"/>
      <c r="E8" s="2"/>
      <c r="F8" s="2"/>
      <c r="G8" s="2"/>
      <c r="H8" s="2"/>
      <c r="I8" s="2"/>
    </row>
    <row r="9" spans="1:9" ht="11.25" customHeight="1">
      <c r="A9" s="2"/>
      <c r="B9" s="204"/>
      <c r="C9" s="204"/>
      <c r="D9" s="2"/>
      <c r="E9" s="2"/>
      <c r="F9" s="2"/>
      <c r="G9" s="2"/>
      <c r="H9" s="2"/>
      <c r="I9" s="2"/>
    </row>
    <row r="10" spans="1:9" ht="11.25" customHeight="1">
      <c r="A10" s="2"/>
      <c r="B10" s="204"/>
      <c r="C10" s="204"/>
      <c r="D10" s="2"/>
      <c r="E10" s="2"/>
      <c r="F10" s="2"/>
      <c r="G10" s="2"/>
      <c r="H10" s="2"/>
      <c r="I10" s="2"/>
    </row>
    <row r="11" spans="1:9" ht="11.25" customHeight="1">
      <c r="A11" s="2"/>
      <c r="B11" s="204"/>
      <c r="C11" s="204"/>
      <c r="D11" s="2"/>
      <c r="E11" s="2"/>
      <c r="F11" s="2"/>
      <c r="G11" s="2"/>
      <c r="H11" s="2"/>
      <c r="I11" s="2"/>
    </row>
    <row r="12" spans="1:9" ht="11.25" customHeight="1">
      <c r="A12" s="2"/>
      <c r="B12" s="204"/>
      <c r="C12" s="204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15" t="s">
        <v>182</v>
      </c>
      <c r="B14" s="16">
        <v>1956</v>
      </c>
      <c r="C14" s="16">
        <v>18</v>
      </c>
      <c r="D14" s="26">
        <f>D31</f>
        <v>76578.65</v>
      </c>
      <c r="E14" s="26">
        <f>I18</f>
        <v>58485</v>
      </c>
      <c r="F14" s="26">
        <f>D14-E14</f>
        <v>18093.649999999994</v>
      </c>
      <c r="G14" s="18" t="s">
        <v>11</v>
      </c>
      <c r="H14" s="18" t="s">
        <v>183</v>
      </c>
      <c r="I14" s="16">
        <v>17706</v>
      </c>
    </row>
    <row r="15" spans="1:9" ht="15.75" customHeight="1">
      <c r="A15" s="27">
        <v>26</v>
      </c>
      <c r="B15" s="7"/>
      <c r="C15" s="7"/>
      <c r="D15" s="24"/>
      <c r="E15" s="24"/>
      <c r="F15" s="24"/>
      <c r="G15" s="10" t="s">
        <v>13</v>
      </c>
      <c r="H15" s="10" t="s">
        <v>184</v>
      </c>
      <c r="I15" s="7">
        <v>864</v>
      </c>
    </row>
    <row r="16" spans="1:9" ht="15.75" customHeight="1">
      <c r="A16" s="13"/>
      <c r="B16" s="7"/>
      <c r="C16" s="7"/>
      <c r="D16" s="24"/>
      <c r="E16" s="24"/>
      <c r="F16" s="24"/>
      <c r="G16" s="10" t="s">
        <v>39</v>
      </c>
      <c r="H16" s="10" t="s">
        <v>185</v>
      </c>
      <c r="I16" s="7">
        <v>5590</v>
      </c>
    </row>
    <row r="17" spans="1:9" ht="15" customHeight="1">
      <c r="A17" s="13"/>
      <c r="B17" s="7"/>
      <c r="C17" s="7"/>
      <c r="D17" s="24"/>
      <c r="E17" s="24"/>
      <c r="F17" s="24"/>
      <c r="G17" s="10" t="s">
        <v>17</v>
      </c>
      <c r="H17" s="11">
        <v>672</v>
      </c>
      <c r="I17" s="7">
        <v>34325</v>
      </c>
    </row>
    <row r="18" spans="1:9" ht="13.5" customHeight="1">
      <c r="A18" s="13"/>
      <c r="B18" s="7"/>
      <c r="C18" s="7"/>
      <c r="D18" s="9"/>
      <c r="E18" s="9"/>
      <c r="F18" s="9"/>
      <c r="G18" s="14" t="s">
        <v>19</v>
      </c>
      <c r="H18" s="5"/>
      <c r="I18" s="9">
        <f>SUM(I14:I17)</f>
        <v>58485</v>
      </c>
    </row>
    <row r="19" spans="1:9" ht="15" customHeight="1">
      <c r="A19" s="13"/>
      <c r="B19" s="7"/>
      <c r="C19" s="7"/>
      <c r="D19" s="24"/>
      <c r="E19" s="24"/>
      <c r="F19" s="24"/>
      <c r="G19" s="10" t="s">
        <v>20</v>
      </c>
      <c r="H19" s="42" t="s">
        <v>186</v>
      </c>
      <c r="I19" s="7">
        <v>14000</v>
      </c>
    </row>
    <row r="20" spans="1:9" ht="15" customHeight="1">
      <c r="A20" s="13"/>
      <c r="B20" s="7"/>
      <c r="C20" s="7"/>
      <c r="D20" s="24"/>
      <c r="E20" s="24"/>
      <c r="F20" s="24"/>
      <c r="G20" s="10"/>
      <c r="H20" s="7"/>
      <c r="I20" s="7"/>
    </row>
    <row r="21" spans="1:9" ht="15" customHeight="1">
      <c r="A21" s="13"/>
      <c r="B21" s="7"/>
      <c r="C21" s="7"/>
      <c r="D21" s="24"/>
      <c r="E21" s="24"/>
      <c r="F21" s="24"/>
      <c r="G21" s="10"/>
      <c r="H21" s="7"/>
      <c r="I21" s="7"/>
    </row>
    <row r="22" spans="1:9" ht="15" customHeight="1">
      <c r="A22" s="13"/>
      <c r="B22" s="7"/>
      <c r="C22" s="7"/>
      <c r="D22" s="24"/>
      <c r="E22" s="24"/>
      <c r="F22" s="24"/>
      <c r="G22" s="14" t="s">
        <v>99</v>
      </c>
      <c r="H22" s="9"/>
      <c r="I22" s="9">
        <f>SUM(I19:I21)</f>
        <v>14000</v>
      </c>
    </row>
    <row r="23" spans="1:9" ht="15.75" customHeight="1">
      <c r="A23" s="13"/>
      <c r="B23" s="23"/>
      <c r="C23" s="21"/>
      <c r="D23" s="9"/>
      <c r="E23" s="9"/>
      <c r="F23" s="9"/>
      <c r="G23" s="31" t="s">
        <v>83</v>
      </c>
      <c r="H23" s="21"/>
      <c r="I23" s="9">
        <f>I18+I22</f>
        <v>72485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8" spans="1:4" ht="12.75">
      <c r="A28" s="173" t="s">
        <v>683</v>
      </c>
      <c r="B28" s="66"/>
      <c r="C28" s="66"/>
      <c r="D28" s="66">
        <v>101632</v>
      </c>
    </row>
    <row r="29" spans="1:4" ht="12.75">
      <c r="A29" s="173" t="s">
        <v>684</v>
      </c>
      <c r="B29" s="66"/>
      <c r="C29" s="66"/>
      <c r="D29" s="66"/>
    </row>
    <row r="30" spans="1:4" ht="12.75">
      <c r="A30" s="173" t="s">
        <v>685</v>
      </c>
      <c r="B30" s="66"/>
      <c r="C30" s="66"/>
      <c r="D30" s="66">
        <v>25053.35</v>
      </c>
    </row>
    <row r="31" spans="1:4" ht="12.75">
      <c r="A31" s="173" t="s">
        <v>686</v>
      </c>
      <c r="B31" s="66"/>
      <c r="C31" s="66"/>
      <c r="D31" s="66">
        <f>D28+D29-D30</f>
        <v>76578.65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13">
      <selection activeCell="A28" sqref="A28"/>
    </sheetView>
  </sheetViews>
  <sheetFormatPr defaultColWidth="9.140625" defaultRowHeight="12.75"/>
  <cols>
    <col min="1" max="1" width="17.57421875" style="0" customWidth="1"/>
    <col min="2" max="2" width="7.00390625" style="0" customWidth="1"/>
    <col min="3" max="3" width="6.00390625" style="0" customWidth="1"/>
    <col min="4" max="4" width="12.140625" style="0" customWidth="1"/>
    <col min="5" max="5" width="13.57421875" style="0" customWidth="1"/>
    <col min="6" max="6" width="12.57421875" style="0" customWidth="1"/>
    <col min="7" max="7" width="31.8515625" style="0" customWidth="1"/>
    <col min="8" max="8" width="9.57421875" style="0" customWidth="1"/>
    <col min="9" max="9" width="15.14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15" t="s">
        <v>187</v>
      </c>
      <c r="B14" s="16">
        <v>2001</v>
      </c>
      <c r="C14" s="16">
        <v>40</v>
      </c>
      <c r="D14" s="26">
        <f>D31</f>
        <v>612019.38</v>
      </c>
      <c r="E14" s="26">
        <f>I18</f>
        <v>46741</v>
      </c>
      <c r="F14" s="26">
        <f>D14-E14</f>
        <v>565278.38</v>
      </c>
      <c r="G14" s="18" t="s">
        <v>11</v>
      </c>
      <c r="H14" s="18" t="s">
        <v>188</v>
      </c>
      <c r="I14" s="16">
        <v>36816</v>
      </c>
    </row>
    <row r="15" spans="1:9" ht="15.75" customHeight="1">
      <c r="A15" s="27" t="s">
        <v>189</v>
      </c>
      <c r="B15" s="7"/>
      <c r="C15" s="7"/>
      <c r="D15" s="9"/>
      <c r="E15" s="9"/>
      <c r="F15" s="9"/>
      <c r="G15" s="10" t="s">
        <v>13</v>
      </c>
      <c r="H15" s="10" t="s">
        <v>190</v>
      </c>
      <c r="I15" s="7">
        <v>1725</v>
      </c>
    </row>
    <row r="16" spans="1:9" ht="15.75" customHeight="1">
      <c r="A16" s="13"/>
      <c r="B16" s="7"/>
      <c r="C16" s="7"/>
      <c r="D16" s="9"/>
      <c r="E16" s="9"/>
      <c r="F16" s="9"/>
      <c r="G16" s="10" t="s">
        <v>39</v>
      </c>
      <c r="H16" s="10" t="s">
        <v>59</v>
      </c>
      <c r="I16" s="7">
        <v>8200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0"/>
      <c r="I17" s="7"/>
    </row>
    <row r="18" spans="1:9" ht="13.5" customHeight="1">
      <c r="A18" s="13"/>
      <c r="B18" s="7"/>
      <c r="C18" s="7"/>
      <c r="D18" s="9"/>
      <c r="E18" s="9"/>
      <c r="F18" s="9"/>
      <c r="G18" s="14" t="s">
        <v>19</v>
      </c>
      <c r="H18" s="14"/>
      <c r="I18" s="9">
        <f>SUM(I14:I17)</f>
        <v>46741</v>
      </c>
    </row>
    <row r="19" spans="1:9" ht="15" customHeight="1">
      <c r="A19" s="13"/>
      <c r="B19" s="7"/>
      <c r="C19" s="7"/>
      <c r="D19" s="9"/>
      <c r="E19" s="9"/>
      <c r="F19" s="9"/>
      <c r="G19" s="10" t="s">
        <v>130</v>
      </c>
      <c r="H19" s="10" t="s">
        <v>191</v>
      </c>
      <c r="I19" s="7">
        <v>14500</v>
      </c>
    </row>
    <row r="20" spans="1:9" ht="15" customHeight="1">
      <c r="A20" s="13"/>
      <c r="B20" s="7"/>
      <c r="C20" s="7"/>
      <c r="D20" s="9"/>
      <c r="E20" s="9"/>
      <c r="F20" s="9"/>
      <c r="G20" s="10" t="s">
        <v>52</v>
      </c>
      <c r="H20" s="10" t="s">
        <v>192</v>
      </c>
      <c r="I20" s="7">
        <v>3100</v>
      </c>
    </row>
    <row r="21" spans="1:9" ht="15" customHeight="1">
      <c r="A21" s="13"/>
      <c r="B21" s="7"/>
      <c r="C21" s="7"/>
      <c r="D21" s="9"/>
      <c r="E21" s="9"/>
      <c r="F21" s="9"/>
      <c r="G21" s="10" t="s">
        <v>193</v>
      </c>
      <c r="H21" s="10" t="s">
        <v>194</v>
      </c>
      <c r="I21" s="7">
        <v>128000</v>
      </c>
    </row>
    <row r="22" spans="1:9" ht="15" customHeight="1">
      <c r="A22" s="13"/>
      <c r="B22" s="7"/>
      <c r="C22" s="7"/>
      <c r="D22" s="9"/>
      <c r="E22" s="9"/>
      <c r="F22" s="9"/>
      <c r="G22" s="10" t="s">
        <v>179</v>
      </c>
      <c r="H22" s="10" t="s">
        <v>94</v>
      </c>
      <c r="I22" s="7">
        <v>5520</v>
      </c>
    </row>
    <row r="23" spans="1:9" ht="15" customHeight="1">
      <c r="A23" s="13"/>
      <c r="B23" s="7"/>
      <c r="C23" s="7"/>
      <c r="D23" s="9"/>
      <c r="E23" s="9"/>
      <c r="F23" s="9"/>
      <c r="G23" s="14" t="s">
        <v>99</v>
      </c>
      <c r="H23" s="14"/>
      <c r="I23" s="9">
        <f>SUM(I19:I22)</f>
        <v>151120</v>
      </c>
    </row>
    <row r="24" spans="1:9" ht="15.75" customHeight="1">
      <c r="A24" s="13"/>
      <c r="B24" s="23"/>
      <c r="C24" s="21"/>
      <c r="D24" s="9"/>
      <c r="E24" s="9"/>
      <c r="F24" s="9"/>
      <c r="G24" s="14" t="s">
        <v>195</v>
      </c>
      <c r="H24" s="21"/>
      <c r="I24" s="9">
        <f>I18+I23</f>
        <v>197861</v>
      </c>
    </row>
    <row r="25" spans="1:8" ht="12.75" customHeight="1">
      <c r="A25" s="202"/>
      <c r="B25" s="202"/>
      <c r="C25" s="202"/>
      <c r="D25" s="202"/>
      <c r="E25" s="202"/>
      <c r="F25" s="202"/>
      <c r="G25" s="202"/>
      <c r="H25" s="202"/>
    </row>
    <row r="26" spans="1:9" ht="15">
      <c r="A26" s="172" t="s">
        <v>681</v>
      </c>
      <c r="H26" s="68"/>
      <c r="I26" s="68"/>
    </row>
    <row r="28" spans="1:4" ht="12.75">
      <c r="A28" s="173" t="s">
        <v>683</v>
      </c>
      <c r="B28" s="66"/>
      <c r="C28" s="66"/>
      <c r="D28" s="66">
        <v>333826.8</v>
      </c>
    </row>
    <row r="29" spans="1:4" ht="12.75">
      <c r="A29" s="173" t="s">
        <v>684</v>
      </c>
      <c r="B29" s="66"/>
      <c r="C29" s="66"/>
      <c r="D29" s="66">
        <v>278192.58</v>
      </c>
    </row>
    <row r="30" spans="1:4" ht="12.75">
      <c r="A30" s="173" t="s">
        <v>685</v>
      </c>
      <c r="B30" s="66"/>
      <c r="C30" s="66"/>
      <c r="D30" s="66"/>
    </row>
    <row r="31" spans="1:4" ht="12.75">
      <c r="A31" s="173" t="s">
        <v>686</v>
      </c>
      <c r="B31" s="66"/>
      <c r="C31" s="66"/>
      <c r="D31" s="66">
        <f>D28+D29-D30</f>
        <v>612019.38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5:H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1:I42"/>
  <sheetViews>
    <sheetView zoomScale="130" zoomScaleNormal="130" workbookViewId="0" topLeftCell="A19">
      <selection activeCell="D23" sqref="D23"/>
    </sheetView>
  </sheetViews>
  <sheetFormatPr defaultColWidth="9.140625" defaultRowHeight="12.75"/>
  <cols>
    <col min="1" max="1" width="16.8515625" style="0" customWidth="1"/>
    <col min="2" max="2" width="7.421875" style="0" customWidth="1"/>
    <col min="3" max="3" width="6.421875" style="0" customWidth="1"/>
    <col min="4" max="4" width="12.8515625" style="0" customWidth="1"/>
    <col min="5" max="5" width="12.140625" style="0" customWidth="1"/>
    <col min="6" max="6" width="13.28125" style="0" customWidth="1"/>
    <col min="7" max="7" width="36.00390625" style="0" customWidth="1"/>
    <col min="8" max="8" width="11.00390625" style="0" customWidth="1"/>
    <col min="9" max="9" width="13.8515625" style="0" customWidth="1"/>
  </cols>
  <sheetData>
    <row r="11" spans="7:9" ht="12.75" customHeight="1">
      <c r="G11" s="174"/>
      <c r="H11" s="175" t="s">
        <v>678</v>
      </c>
      <c r="I11" s="175"/>
    </row>
    <row r="12" spans="7:9" ht="12.75" customHeight="1">
      <c r="G12" s="175" t="s">
        <v>679</v>
      </c>
      <c r="H12" s="175"/>
      <c r="I12" s="175"/>
    </row>
    <row r="13" spans="7:9" ht="14.25" customHeight="1">
      <c r="G13" s="175" t="s">
        <v>680</v>
      </c>
      <c r="H13" s="175"/>
      <c r="I13" s="175"/>
    </row>
    <row r="14" spans="1:9" ht="17.25" customHeight="1">
      <c r="A14" s="1" t="s">
        <v>0</v>
      </c>
      <c r="B14" s="1"/>
      <c r="C14" s="1"/>
      <c r="D14" s="1"/>
      <c r="E14" s="1"/>
      <c r="F14" s="1"/>
      <c r="G14" s="1"/>
      <c r="H14" s="1"/>
      <c r="I14" s="1"/>
    </row>
    <row r="15" spans="1:9" ht="11.25" customHeight="1">
      <c r="A15" s="2" t="s">
        <v>1</v>
      </c>
      <c r="B15" s="3" t="s">
        <v>700</v>
      </c>
      <c r="C15" s="3" t="s">
        <v>3</v>
      </c>
      <c r="D15" s="2" t="s">
        <v>687</v>
      </c>
      <c r="E15" s="2" t="s">
        <v>5</v>
      </c>
      <c r="F15" s="2" t="s">
        <v>6</v>
      </c>
      <c r="G15" s="2" t="s">
        <v>7</v>
      </c>
      <c r="H15" s="2" t="s">
        <v>8</v>
      </c>
      <c r="I15" s="2" t="s">
        <v>9</v>
      </c>
    </row>
    <row r="16" spans="1:9" ht="11.25" customHeight="1">
      <c r="A16" s="2"/>
      <c r="B16" s="3"/>
      <c r="C16" s="3"/>
      <c r="D16" s="2"/>
      <c r="E16" s="2"/>
      <c r="F16" s="2"/>
      <c r="G16" s="2"/>
      <c r="H16" s="2"/>
      <c r="I16" s="2"/>
    </row>
    <row r="17" spans="1:9" ht="11.25" customHeight="1">
      <c r="A17" s="2"/>
      <c r="B17" s="3"/>
      <c r="C17" s="3"/>
      <c r="D17" s="2"/>
      <c r="E17" s="2"/>
      <c r="F17" s="2"/>
      <c r="G17" s="2"/>
      <c r="H17" s="2"/>
      <c r="I17" s="2"/>
    </row>
    <row r="18" spans="1:9" ht="11.25" customHeight="1">
      <c r="A18" s="2"/>
      <c r="B18" s="3"/>
      <c r="C18" s="3"/>
      <c r="D18" s="2"/>
      <c r="E18" s="2"/>
      <c r="F18" s="2"/>
      <c r="G18" s="2"/>
      <c r="H18" s="2"/>
      <c r="I18" s="2"/>
    </row>
    <row r="19" spans="1:9" ht="11.25" customHeight="1">
      <c r="A19" s="2"/>
      <c r="B19" s="3"/>
      <c r="C19" s="3"/>
      <c r="D19" s="2"/>
      <c r="E19" s="2"/>
      <c r="F19" s="2"/>
      <c r="G19" s="2"/>
      <c r="H19" s="2"/>
      <c r="I19" s="2"/>
    </row>
    <row r="20" spans="1:9" ht="11.25" customHeight="1">
      <c r="A20" s="2"/>
      <c r="B20" s="3"/>
      <c r="C20" s="3"/>
      <c r="D20" s="2"/>
      <c r="E20" s="2"/>
      <c r="F20" s="2"/>
      <c r="G20" s="2"/>
      <c r="H20" s="2"/>
      <c r="I20" s="2"/>
    </row>
    <row r="21" spans="1:9" ht="11.25" customHeight="1">
      <c r="A21" s="2"/>
      <c r="B21" s="3"/>
      <c r="C21" s="3"/>
      <c r="D21" s="2"/>
      <c r="E21" s="2"/>
      <c r="F21" s="2"/>
      <c r="G21" s="2"/>
      <c r="H21" s="2"/>
      <c r="I21" s="2"/>
    </row>
    <row r="22" spans="1:9" ht="13.5" customHeight="1">
      <c r="A22" s="4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/>
    </row>
    <row r="23" spans="1:9" ht="16.5" customHeight="1">
      <c r="A23" s="22" t="s">
        <v>196</v>
      </c>
      <c r="B23" s="16">
        <v>1963</v>
      </c>
      <c r="C23" s="16">
        <v>64</v>
      </c>
      <c r="D23" s="26">
        <f>D42</f>
        <v>353373.77</v>
      </c>
      <c r="E23" s="26">
        <f>I27</f>
        <v>50422</v>
      </c>
      <c r="F23" s="26">
        <f>D23-E23</f>
        <v>302951.77</v>
      </c>
      <c r="G23" s="18" t="s">
        <v>11</v>
      </c>
      <c r="H23" s="18" t="s">
        <v>197</v>
      </c>
      <c r="I23" s="16">
        <v>23744</v>
      </c>
    </row>
    <row r="24" spans="1:9" ht="15.75" customHeight="1">
      <c r="A24" s="27">
        <v>44</v>
      </c>
      <c r="B24" s="7"/>
      <c r="C24" s="7"/>
      <c r="D24" s="9"/>
      <c r="E24" s="9"/>
      <c r="F24" s="9"/>
      <c r="G24" s="10" t="s">
        <v>13</v>
      </c>
      <c r="H24" s="10" t="s">
        <v>198</v>
      </c>
      <c r="I24" s="7">
        <v>3072</v>
      </c>
    </row>
    <row r="25" spans="1:9" ht="15.75" customHeight="1">
      <c r="A25" s="13"/>
      <c r="B25" s="7"/>
      <c r="C25" s="7"/>
      <c r="D25" s="9"/>
      <c r="E25" s="9"/>
      <c r="F25" s="9"/>
      <c r="G25" s="10" t="s">
        <v>120</v>
      </c>
      <c r="H25" s="10" t="s">
        <v>198</v>
      </c>
      <c r="I25" s="7">
        <v>12928</v>
      </c>
    </row>
    <row r="26" spans="1:9" ht="15" customHeight="1">
      <c r="A26" s="13"/>
      <c r="B26" s="7"/>
      <c r="C26" s="7"/>
      <c r="D26" s="9"/>
      <c r="E26" s="9"/>
      <c r="F26" s="9"/>
      <c r="G26" s="10" t="s">
        <v>17</v>
      </c>
      <c r="H26" s="10" t="s">
        <v>199</v>
      </c>
      <c r="I26" s="7">
        <v>10678</v>
      </c>
    </row>
    <row r="27" spans="1:9" ht="13.5" customHeight="1">
      <c r="A27" s="13"/>
      <c r="B27" s="7"/>
      <c r="C27" s="7"/>
      <c r="D27" s="9"/>
      <c r="E27" s="9"/>
      <c r="F27" s="9"/>
      <c r="G27" s="14" t="s">
        <v>19</v>
      </c>
      <c r="H27" s="5"/>
      <c r="I27" s="9">
        <f>SUM(I23:I26)</f>
        <v>50422</v>
      </c>
    </row>
    <row r="28" spans="1:9" ht="15" customHeight="1">
      <c r="A28" s="13"/>
      <c r="B28" s="7"/>
      <c r="C28" s="7"/>
      <c r="D28" s="9"/>
      <c r="E28" s="9"/>
      <c r="F28" s="9"/>
      <c r="G28" s="10" t="s">
        <v>179</v>
      </c>
      <c r="H28" s="10" t="s">
        <v>200</v>
      </c>
      <c r="I28" s="7">
        <v>6600</v>
      </c>
    </row>
    <row r="29" spans="1:9" ht="15" customHeight="1">
      <c r="A29" s="13"/>
      <c r="B29" s="7"/>
      <c r="C29" s="7"/>
      <c r="D29" s="9"/>
      <c r="E29" s="9"/>
      <c r="F29" s="9"/>
      <c r="G29" s="10" t="s">
        <v>201</v>
      </c>
      <c r="H29" s="10" t="s">
        <v>202</v>
      </c>
      <c r="I29" s="7">
        <v>47000</v>
      </c>
    </row>
    <row r="30" spans="1:9" ht="15" customHeight="1">
      <c r="A30" s="13"/>
      <c r="B30" s="7"/>
      <c r="C30" s="7"/>
      <c r="D30" s="9"/>
      <c r="E30" s="9"/>
      <c r="F30" s="9"/>
      <c r="G30" s="10" t="s">
        <v>203</v>
      </c>
      <c r="H30" s="10" t="s">
        <v>204</v>
      </c>
      <c r="I30" s="7">
        <v>4200</v>
      </c>
    </row>
    <row r="31" spans="1:9" ht="15" customHeight="1">
      <c r="A31" s="13"/>
      <c r="B31" s="7"/>
      <c r="C31" s="7"/>
      <c r="D31" s="9"/>
      <c r="E31" s="9"/>
      <c r="F31" s="9"/>
      <c r="G31" s="10" t="s">
        <v>205</v>
      </c>
      <c r="H31" s="10" t="s">
        <v>206</v>
      </c>
      <c r="I31" s="7">
        <v>2100</v>
      </c>
    </row>
    <row r="32" spans="1:9" ht="15" customHeight="1">
      <c r="A32" s="13"/>
      <c r="B32" s="7"/>
      <c r="C32" s="7"/>
      <c r="D32" s="9"/>
      <c r="E32" s="9"/>
      <c r="F32" s="9"/>
      <c r="G32" s="10" t="s">
        <v>207</v>
      </c>
      <c r="H32" s="10" t="s">
        <v>208</v>
      </c>
      <c r="I32" s="7">
        <v>2070</v>
      </c>
    </row>
    <row r="33" spans="1:9" ht="15" customHeight="1">
      <c r="A33" s="13"/>
      <c r="B33" s="7"/>
      <c r="C33" s="7"/>
      <c r="D33" s="9"/>
      <c r="E33" s="9"/>
      <c r="F33" s="9"/>
      <c r="G33" s="14" t="s">
        <v>99</v>
      </c>
      <c r="H33" s="10"/>
      <c r="I33" s="9">
        <f>SUM(I28:I32)</f>
        <v>61970</v>
      </c>
    </row>
    <row r="34" spans="1:9" ht="15.75" customHeight="1">
      <c r="A34" s="13"/>
      <c r="B34" s="23"/>
      <c r="C34" s="21"/>
      <c r="D34" s="9"/>
      <c r="E34" s="9"/>
      <c r="F34" s="9"/>
      <c r="G34" s="14" t="s">
        <v>195</v>
      </c>
      <c r="H34" s="21"/>
      <c r="I34" s="9">
        <f>I27+I33</f>
        <v>112392</v>
      </c>
    </row>
    <row r="35" spans="1:8" ht="12.75" customHeight="1">
      <c r="A35" s="202"/>
      <c r="B35" s="202"/>
      <c r="C35" s="202"/>
      <c r="D35" s="202"/>
      <c r="E35" s="202"/>
      <c r="F35" s="202"/>
      <c r="G35" s="202"/>
      <c r="H35" s="202"/>
    </row>
    <row r="36" spans="1:9" ht="15">
      <c r="A36" s="172" t="s">
        <v>681</v>
      </c>
      <c r="H36" s="68"/>
      <c r="I36" s="68"/>
    </row>
    <row r="39" spans="1:4" ht="12.75">
      <c r="A39" s="173" t="s">
        <v>683</v>
      </c>
      <c r="B39" s="66"/>
      <c r="C39" s="66"/>
      <c r="D39" s="66">
        <v>190085.76</v>
      </c>
    </row>
    <row r="40" spans="1:4" ht="12.75">
      <c r="A40" s="173" t="s">
        <v>684</v>
      </c>
      <c r="B40" s="66"/>
      <c r="C40" s="66"/>
      <c r="D40" s="66">
        <v>163288.01</v>
      </c>
    </row>
    <row r="41" spans="1:4" ht="12.75">
      <c r="A41" s="173" t="s">
        <v>685</v>
      </c>
      <c r="B41" s="66"/>
      <c r="C41" s="66"/>
      <c r="D41" s="66"/>
    </row>
    <row r="42" spans="1:4" ht="12.75">
      <c r="A42" s="173" t="s">
        <v>686</v>
      </c>
      <c r="B42" s="66"/>
      <c r="C42" s="66"/>
      <c r="D42" s="66">
        <f>D39+D40</f>
        <v>353373.77</v>
      </c>
    </row>
  </sheetData>
  <sheetProtection selectLockedCells="1" selectUnlockedCells="1"/>
  <mergeCells count="14">
    <mergeCell ref="H11:I11"/>
    <mergeCell ref="G12:I12"/>
    <mergeCell ref="G13:I13"/>
    <mergeCell ref="A14:I14"/>
    <mergeCell ref="A15:A21"/>
    <mergeCell ref="B15:B21"/>
    <mergeCell ref="C15:C21"/>
    <mergeCell ref="D15:D21"/>
    <mergeCell ref="E15:E21"/>
    <mergeCell ref="F15:F21"/>
    <mergeCell ref="G15:G21"/>
    <mergeCell ref="H15:H21"/>
    <mergeCell ref="I15:I21"/>
    <mergeCell ref="A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7">
      <selection activeCell="D14" sqref="D14"/>
    </sheetView>
  </sheetViews>
  <sheetFormatPr defaultColWidth="9.140625" defaultRowHeight="12.75"/>
  <cols>
    <col min="1" max="1" width="17.7109375" style="0" customWidth="1"/>
    <col min="2" max="2" width="6.421875" style="0" customWidth="1"/>
    <col min="3" max="3" width="5.57421875" style="0" customWidth="1"/>
    <col min="4" max="4" width="13.8515625" style="0" customWidth="1"/>
    <col min="5" max="5" width="11.7109375" style="0" customWidth="1"/>
    <col min="6" max="6" width="13.140625" style="0" customWidth="1"/>
    <col min="7" max="7" width="36.28125" style="0" customWidth="1"/>
    <col min="8" max="8" width="10.00390625" style="0" customWidth="1"/>
    <col min="9" max="9" width="13.14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182</v>
      </c>
      <c r="B14" s="16">
        <v>1982</v>
      </c>
      <c r="C14" s="16">
        <v>105</v>
      </c>
      <c r="D14" s="26">
        <f>D31</f>
        <v>133136.11999999997</v>
      </c>
      <c r="E14" s="26">
        <f>I18</f>
        <v>55819</v>
      </c>
      <c r="F14" s="26">
        <f>D14-E14</f>
        <v>77317.11999999997</v>
      </c>
      <c r="G14" s="18" t="s">
        <v>11</v>
      </c>
      <c r="H14" s="18" t="s">
        <v>209</v>
      </c>
      <c r="I14" s="20">
        <v>39599</v>
      </c>
    </row>
    <row r="15" spans="1:9" ht="15.75" customHeight="1">
      <c r="A15" s="27">
        <v>48</v>
      </c>
      <c r="B15" s="7"/>
      <c r="C15" s="7"/>
      <c r="D15" s="9"/>
      <c r="E15" s="9"/>
      <c r="F15" s="9"/>
      <c r="G15" s="10" t="s">
        <v>13</v>
      </c>
      <c r="H15" s="10" t="s">
        <v>210</v>
      </c>
      <c r="I15" s="12">
        <v>5040</v>
      </c>
    </row>
    <row r="16" spans="1:9" ht="15.75" customHeight="1">
      <c r="A16" s="13"/>
      <c r="B16" s="7"/>
      <c r="C16" s="7"/>
      <c r="D16" s="9"/>
      <c r="E16" s="9"/>
      <c r="F16" s="9"/>
      <c r="G16" s="10" t="s">
        <v>39</v>
      </c>
      <c r="H16" s="10" t="s">
        <v>211</v>
      </c>
      <c r="I16" s="12">
        <v>11180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0"/>
      <c r="I17" s="12"/>
    </row>
    <row r="18" spans="1:9" ht="13.5" customHeight="1">
      <c r="A18" s="13"/>
      <c r="B18" s="7"/>
      <c r="C18" s="7"/>
      <c r="D18" s="9"/>
      <c r="E18" s="9"/>
      <c r="F18" s="9"/>
      <c r="G18" s="14" t="s">
        <v>19</v>
      </c>
      <c r="H18" s="5"/>
      <c r="I18" s="9">
        <f>SUM(I14:I17)</f>
        <v>55819</v>
      </c>
    </row>
    <row r="19" spans="1:9" ht="15" customHeight="1">
      <c r="A19" s="13"/>
      <c r="B19" s="7"/>
      <c r="C19" s="7"/>
      <c r="D19" s="9"/>
      <c r="E19" s="9"/>
      <c r="F19" s="9"/>
      <c r="G19" s="10" t="s">
        <v>212</v>
      </c>
      <c r="H19" s="10" t="s">
        <v>213</v>
      </c>
      <c r="I19" s="12">
        <v>20700</v>
      </c>
    </row>
    <row r="20" spans="1:9" ht="15" customHeight="1">
      <c r="A20" s="13"/>
      <c r="B20" s="7"/>
      <c r="C20" s="7"/>
      <c r="D20" s="9"/>
      <c r="E20" s="9"/>
      <c r="F20" s="9"/>
      <c r="G20" s="10"/>
      <c r="H20" s="10"/>
      <c r="I20" s="12"/>
    </row>
    <row r="21" spans="1:9" ht="15" customHeight="1">
      <c r="A21" s="13"/>
      <c r="B21" s="7"/>
      <c r="C21" s="7"/>
      <c r="D21" s="9"/>
      <c r="E21" s="9"/>
      <c r="F21" s="9"/>
      <c r="G21" s="10"/>
      <c r="H21" s="10"/>
      <c r="I21" s="12"/>
    </row>
    <row r="22" spans="1:9" ht="15" customHeight="1">
      <c r="A22" s="13"/>
      <c r="B22" s="7"/>
      <c r="C22" s="7"/>
      <c r="D22" s="9"/>
      <c r="E22" s="9"/>
      <c r="F22" s="9"/>
      <c r="G22" s="14" t="s">
        <v>99</v>
      </c>
      <c r="H22" s="10"/>
      <c r="I22" s="9">
        <f>SUM(I19:I21)</f>
        <v>20700</v>
      </c>
    </row>
    <row r="23" spans="1:9" ht="15.75" customHeight="1">
      <c r="A23" s="13"/>
      <c r="B23" s="23"/>
      <c r="C23" s="21"/>
      <c r="D23" s="9"/>
      <c r="E23" s="9"/>
      <c r="F23" s="9"/>
      <c r="G23" s="14" t="s">
        <v>195</v>
      </c>
      <c r="H23" s="21"/>
      <c r="I23" s="9">
        <f>I18+I22</f>
        <v>76519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8" spans="1:4" ht="12.75">
      <c r="A28" s="173" t="s">
        <v>683</v>
      </c>
      <c r="B28" s="66"/>
      <c r="C28" s="66"/>
      <c r="D28" s="66">
        <v>371875.16</v>
      </c>
    </row>
    <row r="29" spans="1:4" ht="12.75">
      <c r="A29" s="173" t="s">
        <v>684</v>
      </c>
      <c r="B29" s="66"/>
      <c r="C29" s="66"/>
      <c r="D29" s="66"/>
    </row>
    <row r="30" spans="1:4" ht="12.75">
      <c r="A30" s="173" t="s">
        <v>685</v>
      </c>
      <c r="B30" s="66"/>
      <c r="C30" s="66"/>
      <c r="D30" s="66">
        <v>238739.04</v>
      </c>
    </row>
    <row r="31" spans="1:4" ht="12.75">
      <c r="A31" s="173" t="s">
        <v>686</v>
      </c>
      <c r="B31" s="66"/>
      <c r="C31" s="66"/>
      <c r="D31" s="66">
        <f>D28+D29-D30</f>
        <v>133136.11999999997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7">
      <selection activeCell="F28" sqref="F28"/>
    </sheetView>
  </sheetViews>
  <sheetFormatPr defaultColWidth="9.140625" defaultRowHeight="12.75"/>
  <cols>
    <col min="1" max="1" width="16.421875" style="0" customWidth="1"/>
    <col min="2" max="2" width="6.57421875" style="0" customWidth="1"/>
    <col min="3" max="3" width="5.7109375" style="0" customWidth="1"/>
    <col min="4" max="4" width="12.8515625" style="0" customWidth="1"/>
    <col min="5" max="5" width="12.421875" style="0" customWidth="1"/>
    <col min="6" max="6" width="13.57421875" style="0" customWidth="1"/>
    <col min="7" max="7" width="36.7109375" style="0" customWidth="1"/>
    <col min="8" max="8" width="11.00390625" style="0" customWidth="1"/>
    <col min="9" max="9" width="12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214</v>
      </c>
      <c r="B14" s="16">
        <v>1938</v>
      </c>
      <c r="C14" s="16">
        <v>8</v>
      </c>
      <c r="D14" s="26">
        <f>D31</f>
        <v>19244.35</v>
      </c>
      <c r="E14" s="26">
        <f>I18</f>
        <v>12888</v>
      </c>
      <c r="F14" s="26">
        <f>D14-E14</f>
        <v>6356.3499999999985</v>
      </c>
      <c r="G14" s="18" t="s">
        <v>11</v>
      </c>
      <c r="H14" s="19">
        <v>260</v>
      </c>
      <c r="I14" s="16">
        <v>10123</v>
      </c>
    </row>
    <row r="15" spans="1:9" ht="15.75" customHeight="1">
      <c r="A15" s="27">
        <v>13</v>
      </c>
      <c r="B15" s="7"/>
      <c r="C15" s="7"/>
      <c r="D15" s="9"/>
      <c r="E15" s="9"/>
      <c r="F15" s="9"/>
      <c r="G15" s="10" t="s">
        <v>13</v>
      </c>
      <c r="H15" s="10" t="s">
        <v>215</v>
      </c>
      <c r="I15" s="7">
        <v>384</v>
      </c>
    </row>
    <row r="16" spans="1:9" ht="15.75" customHeight="1">
      <c r="A16" s="13"/>
      <c r="B16" s="7"/>
      <c r="C16" s="7"/>
      <c r="D16" s="9"/>
      <c r="E16" s="9"/>
      <c r="F16" s="9"/>
      <c r="G16" s="10" t="s">
        <v>120</v>
      </c>
      <c r="H16" s="10" t="s">
        <v>215</v>
      </c>
      <c r="I16" s="7">
        <v>1616</v>
      </c>
    </row>
    <row r="17" spans="1:9" ht="15" customHeight="1">
      <c r="A17" s="13"/>
      <c r="B17" s="7"/>
      <c r="C17" s="7"/>
      <c r="D17" s="9"/>
      <c r="E17" s="9"/>
      <c r="F17" s="9"/>
      <c r="G17" s="10" t="s">
        <v>216</v>
      </c>
      <c r="H17" s="10" t="s">
        <v>217</v>
      </c>
      <c r="I17" s="7">
        <v>765</v>
      </c>
    </row>
    <row r="18" spans="1:9" ht="13.5" customHeight="1">
      <c r="A18" s="13"/>
      <c r="B18" s="7"/>
      <c r="C18" s="7"/>
      <c r="D18" s="9"/>
      <c r="E18" s="9"/>
      <c r="F18" s="9"/>
      <c r="G18" s="14" t="s">
        <v>218</v>
      </c>
      <c r="H18" s="10"/>
      <c r="I18" s="9">
        <f>SUM(I14:I17)</f>
        <v>12888</v>
      </c>
    </row>
    <row r="19" spans="1:9" ht="15" customHeight="1">
      <c r="A19" s="13"/>
      <c r="B19" s="7"/>
      <c r="C19" s="7"/>
      <c r="D19" s="9"/>
      <c r="E19" s="9"/>
      <c r="F19" s="9"/>
      <c r="G19" s="10" t="s">
        <v>219</v>
      </c>
      <c r="H19" s="10" t="s">
        <v>220</v>
      </c>
      <c r="I19" s="7">
        <v>560</v>
      </c>
    </row>
    <row r="20" spans="1:9" ht="15" customHeight="1">
      <c r="A20" s="13"/>
      <c r="B20" s="7"/>
      <c r="C20" s="7"/>
      <c r="D20" s="9"/>
      <c r="E20" s="9"/>
      <c r="F20" s="9"/>
      <c r="G20" s="10" t="s">
        <v>221</v>
      </c>
      <c r="H20" s="10" t="s">
        <v>222</v>
      </c>
      <c r="I20" s="7">
        <v>4300</v>
      </c>
    </row>
    <row r="21" spans="1:9" ht="15" customHeight="1">
      <c r="A21" s="13"/>
      <c r="B21" s="7"/>
      <c r="C21" s="7"/>
      <c r="D21" s="9"/>
      <c r="E21" s="9"/>
      <c r="F21" s="9"/>
      <c r="G21" s="10"/>
      <c r="H21" s="10"/>
      <c r="I21" s="7"/>
    </row>
    <row r="22" spans="1:9" ht="15" customHeight="1">
      <c r="A22" s="13"/>
      <c r="B22" s="7"/>
      <c r="C22" s="7"/>
      <c r="D22" s="9"/>
      <c r="E22" s="9"/>
      <c r="F22" s="9"/>
      <c r="G22" s="14" t="s">
        <v>99</v>
      </c>
      <c r="H22" s="14"/>
      <c r="I22" s="9">
        <f>SUM(I19:I21)</f>
        <v>4860</v>
      </c>
    </row>
    <row r="23" spans="1:9" ht="15.75" customHeight="1">
      <c r="A23" s="13"/>
      <c r="B23" s="23"/>
      <c r="C23" s="21"/>
      <c r="D23" s="9"/>
      <c r="E23" s="9"/>
      <c r="F23" s="9"/>
      <c r="G23" s="14" t="s">
        <v>195</v>
      </c>
      <c r="H23" s="21"/>
      <c r="I23" s="9">
        <f>I18+I22</f>
        <v>17748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8" spans="1:4" ht="12.75">
      <c r="A28" s="173" t="s">
        <v>683</v>
      </c>
      <c r="B28" s="66"/>
      <c r="C28" s="66"/>
      <c r="D28" s="66">
        <v>30985</v>
      </c>
    </row>
    <row r="29" spans="1:4" ht="12.75">
      <c r="A29" s="173" t="s">
        <v>684</v>
      </c>
      <c r="B29" s="66"/>
      <c r="C29" s="66"/>
      <c r="D29" s="66"/>
    </row>
    <row r="30" spans="1:4" ht="12.75">
      <c r="A30" s="173" t="s">
        <v>685</v>
      </c>
      <c r="B30" s="66"/>
      <c r="C30" s="66"/>
      <c r="D30" s="66">
        <v>11740.65</v>
      </c>
    </row>
    <row r="31" spans="1:4" ht="12.75">
      <c r="A31" s="173" t="s">
        <v>686</v>
      </c>
      <c r="B31" s="66"/>
      <c r="C31" s="66"/>
      <c r="D31" s="66">
        <f>D28-D30</f>
        <v>19244.35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4">
      <selection activeCell="B20" sqref="B20"/>
    </sheetView>
  </sheetViews>
  <sheetFormatPr defaultColWidth="9.140625" defaultRowHeight="12.75"/>
  <cols>
    <col min="1" max="1" width="16.140625" style="0" customWidth="1"/>
    <col min="2" max="2" width="7.140625" style="0" customWidth="1"/>
    <col min="3" max="3" width="6.421875" style="0" customWidth="1"/>
    <col min="4" max="4" width="12.28125" style="0" customWidth="1"/>
    <col min="5" max="5" width="11.28125" style="0" customWidth="1"/>
    <col min="6" max="6" width="11.8515625" style="0" customWidth="1"/>
    <col min="7" max="7" width="39.140625" style="0" customWidth="1"/>
    <col min="8" max="8" width="10.140625" style="0" customWidth="1"/>
    <col min="9" max="9" width="13.57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214</v>
      </c>
      <c r="B14" s="16"/>
      <c r="C14" s="16"/>
      <c r="D14" s="26">
        <f>D31</f>
        <v>13773.309999999998</v>
      </c>
      <c r="E14" s="26">
        <f>I18</f>
        <v>25571</v>
      </c>
      <c r="F14" s="26">
        <f>D14-E14</f>
        <v>-11797.690000000002</v>
      </c>
      <c r="G14" s="18" t="s">
        <v>11</v>
      </c>
      <c r="H14" s="18" t="s">
        <v>223</v>
      </c>
      <c r="I14" s="16">
        <v>14260</v>
      </c>
    </row>
    <row r="15" spans="1:9" ht="15.75" customHeight="1">
      <c r="A15" s="27">
        <v>22</v>
      </c>
      <c r="B15" s="7"/>
      <c r="C15" s="7"/>
      <c r="D15" s="9"/>
      <c r="E15" s="9"/>
      <c r="F15" s="9"/>
      <c r="G15" s="10" t="s">
        <v>13</v>
      </c>
      <c r="H15" s="10" t="s">
        <v>224</v>
      </c>
      <c r="I15" s="7">
        <v>1536</v>
      </c>
    </row>
    <row r="16" spans="1:9" ht="15.75" customHeight="1">
      <c r="A16" s="13"/>
      <c r="B16" s="7"/>
      <c r="C16" s="7"/>
      <c r="D16" s="9"/>
      <c r="E16" s="9"/>
      <c r="F16" s="9"/>
      <c r="G16" s="10" t="s">
        <v>39</v>
      </c>
      <c r="H16" s="10" t="s">
        <v>40</v>
      </c>
      <c r="I16" s="7">
        <v>5590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0" t="s">
        <v>225</v>
      </c>
      <c r="I17" s="7">
        <v>4185</v>
      </c>
    </row>
    <row r="18" spans="1:9" ht="13.5" customHeight="1">
      <c r="A18" s="13"/>
      <c r="B18" s="7"/>
      <c r="C18" s="7"/>
      <c r="D18" s="9"/>
      <c r="E18" s="9"/>
      <c r="F18" s="9"/>
      <c r="G18" s="14" t="s">
        <v>19</v>
      </c>
      <c r="H18" s="14"/>
      <c r="I18" s="9">
        <f>SUM(I14:I17)</f>
        <v>25571</v>
      </c>
    </row>
    <row r="19" spans="1:9" ht="15" customHeight="1">
      <c r="A19" s="13"/>
      <c r="B19" s="7"/>
      <c r="C19" s="7"/>
      <c r="D19" s="9"/>
      <c r="E19" s="9"/>
      <c r="F19" s="9"/>
      <c r="G19" s="10"/>
      <c r="H19" s="10"/>
      <c r="I19" s="7"/>
    </row>
    <row r="20" spans="1:9" ht="15" customHeight="1">
      <c r="A20" s="13"/>
      <c r="B20" s="7"/>
      <c r="C20" s="7"/>
      <c r="D20" s="9"/>
      <c r="E20" s="9"/>
      <c r="F20" s="9"/>
      <c r="G20" s="10"/>
      <c r="H20" s="10"/>
      <c r="I20" s="7"/>
    </row>
    <row r="21" spans="1:9" ht="15" customHeight="1">
      <c r="A21" s="13"/>
      <c r="B21" s="7"/>
      <c r="C21" s="7"/>
      <c r="D21" s="9"/>
      <c r="E21" s="9"/>
      <c r="F21" s="9"/>
      <c r="G21" s="10"/>
      <c r="H21" s="10"/>
      <c r="I21" s="7"/>
    </row>
    <row r="22" spans="1:9" ht="15" customHeight="1">
      <c r="A22" s="13"/>
      <c r="B22" s="7"/>
      <c r="C22" s="7"/>
      <c r="D22" s="9"/>
      <c r="E22" s="9"/>
      <c r="F22" s="9"/>
      <c r="G22" s="14" t="s">
        <v>99</v>
      </c>
      <c r="H22" s="14"/>
      <c r="I22" s="9">
        <f>SUM(I19:I21)</f>
        <v>0</v>
      </c>
    </row>
    <row r="23" spans="1:9" ht="15.75" customHeight="1">
      <c r="A23" s="13"/>
      <c r="B23" s="23"/>
      <c r="C23" s="21"/>
      <c r="D23" s="9"/>
      <c r="E23" s="9"/>
      <c r="F23" s="9"/>
      <c r="G23" s="14" t="s">
        <v>195</v>
      </c>
      <c r="H23" s="21"/>
      <c r="I23" s="9">
        <f>I18+I22</f>
        <v>25571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8" spans="1:4" ht="12.75">
      <c r="A28" s="173" t="s">
        <v>683</v>
      </c>
      <c r="B28" s="66"/>
      <c r="C28" s="66"/>
      <c r="D28" s="66">
        <v>77840.73</v>
      </c>
    </row>
    <row r="29" spans="1:4" ht="12.75">
      <c r="A29" s="173" t="s">
        <v>684</v>
      </c>
      <c r="B29" s="66"/>
      <c r="C29" s="66"/>
      <c r="D29" s="66"/>
    </row>
    <row r="30" spans="1:4" ht="12.75">
      <c r="A30" s="173" t="s">
        <v>685</v>
      </c>
      <c r="B30" s="66"/>
      <c r="C30" s="66"/>
      <c r="D30" s="66">
        <v>64067.42</v>
      </c>
    </row>
    <row r="31" spans="1:4" ht="12.75">
      <c r="A31" s="173" t="s">
        <v>686</v>
      </c>
      <c r="B31" s="66"/>
      <c r="C31" s="66"/>
      <c r="D31" s="66">
        <f>D28-D30</f>
        <v>13773.309999999998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4">
      <selection activeCell="A14" sqref="A14"/>
    </sheetView>
  </sheetViews>
  <sheetFormatPr defaultColWidth="9.140625" defaultRowHeight="12.75"/>
  <cols>
    <col min="1" max="1" width="15.28125" style="0" customWidth="1"/>
    <col min="2" max="2" width="6.421875" style="0" customWidth="1"/>
    <col min="3" max="3" width="6.57421875" style="0" customWidth="1"/>
    <col min="4" max="4" width="11.421875" style="0" customWidth="1"/>
    <col min="5" max="5" width="12.140625" style="0" customWidth="1"/>
    <col min="6" max="6" width="13.28125" style="0" customWidth="1"/>
    <col min="7" max="7" width="35.8515625" style="0" customWidth="1"/>
    <col min="8" max="8" width="11.421875" style="0" customWidth="1"/>
    <col min="9" max="9" width="14.281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214</v>
      </c>
      <c r="B14" s="16"/>
      <c r="C14" s="16"/>
      <c r="D14" s="43">
        <f>D31</f>
        <v>-278170.84</v>
      </c>
      <c r="E14" s="26">
        <f>I18</f>
        <v>74447</v>
      </c>
      <c r="F14" s="43">
        <f>D14-E14</f>
        <v>-352617.84</v>
      </c>
      <c r="G14" s="16" t="s">
        <v>11</v>
      </c>
      <c r="H14" s="44"/>
      <c r="I14" s="16">
        <v>57555</v>
      </c>
    </row>
    <row r="15" spans="1:9" ht="15.75" customHeight="1">
      <c r="A15" s="27">
        <v>24</v>
      </c>
      <c r="B15" s="7"/>
      <c r="C15" s="7"/>
      <c r="D15" s="9"/>
      <c r="E15" s="9"/>
      <c r="F15" s="9"/>
      <c r="G15" s="7" t="s">
        <v>13</v>
      </c>
      <c r="H15" s="45" t="s">
        <v>226</v>
      </c>
      <c r="I15" s="7">
        <v>5712</v>
      </c>
    </row>
    <row r="16" spans="1:9" ht="16.5" customHeight="1">
      <c r="A16" s="25"/>
      <c r="B16" s="25"/>
      <c r="C16" s="25"/>
      <c r="D16" s="28"/>
      <c r="E16" s="28"/>
      <c r="F16" s="28"/>
      <c r="G16" s="25" t="s">
        <v>39</v>
      </c>
      <c r="H16" s="46" t="s">
        <v>227</v>
      </c>
      <c r="I16" s="25">
        <v>11180</v>
      </c>
    </row>
    <row r="17" spans="1:9" ht="15" customHeight="1">
      <c r="A17" s="25"/>
      <c r="B17" s="25"/>
      <c r="C17" s="25"/>
      <c r="D17" s="28"/>
      <c r="E17" s="28"/>
      <c r="F17" s="28"/>
      <c r="G17" s="25"/>
      <c r="H17" s="47" t="s">
        <v>228</v>
      </c>
      <c r="I17" s="25"/>
    </row>
    <row r="18" spans="1:9" ht="18.75" customHeight="1">
      <c r="A18" s="13"/>
      <c r="B18" s="7"/>
      <c r="C18" s="7"/>
      <c r="D18" s="9"/>
      <c r="E18" s="9"/>
      <c r="F18" s="9"/>
      <c r="G18" s="9" t="s">
        <v>229</v>
      </c>
      <c r="H18" s="45"/>
      <c r="I18" s="9">
        <f>SUM(I14:I17)</f>
        <v>74447</v>
      </c>
    </row>
    <row r="19" spans="1:9" ht="15" customHeight="1">
      <c r="A19" s="13"/>
      <c r="B19" s="7"/>
      <c r="C19" s="7"/>
      <c r="D19" s="9"/>
      <c r="E19" s="9"/>
      <c r="F19" s="9"/>
      <c r="G19" s="7" t="s">
        <v>230</v>
      </c>
      <c r="H19" s="45">
        <v>2</v>
      </c>
      <c r="I19" s="7">
        <v>139900</v>
      </c>
    </row>
    <row r="20" spans="1:9" ht="15" customHeight="1">
      <c r="A20" s="13"/>
      <c r="B20" s="7"/>
      <c r="C20" s="7"/>
      <c r="D20" s="9"/>
      <c r="E20" s="9"/>
      <c r="F20" s="9"/>
      <c r="G20" s="7"/>
      <c r="H20" s="11"/>
      <c r="I20" s="7"/>
    </row>
    <row r="21" spans="1:9" ht="15" customHeight="1">
      <c r="A21" s="13"/>
      <c r="B21" s="7"/>
      <c r="C21" s="7"/>
      <c r="D21" s="9"/>
      <c r="E21" s="9"/>
      <c r="F21" s="9"/>
      <c r="G21" s="7"/>
      <c r="H21" s="45"/>
      <c r="I21" s="7"/>
    </row>
    <row r="22" spans="1:9" ht="15" customHeight="1">
      <c r="A22" s="13"/>
      <c r="B22" s="7"/>
      <c r="C22" s="7"/>
      <c r="D22" s="9"/>
      <c r="E22" s="9"/>
      <c r="F22" s="9"/>
      <c r="G22" s="9" t="s">
        <v>231</v>
      </c>
      <c r="H22" s="48"/>
      <c r="I22" s="9">
        <f>SUM(I19:I21)</f>
        <v>139900</v>
      </c>
    </row>
    <row r="23" spans="1:9" ht="15.75" customHeight="1">
      <c r="A23" s="13"/>
      <c r="B23" s="23"/>
      <c r="C23" s="21"/>
      <c r="D23" s="9"/>
      <c r="E23" s="9"/>
      <c r="F23" s="9"/>
      <c r="G23" s="14" t="s">
        <v>195</v>
      </c>
      <c r="H23" s="21"/>
      <c r="I23" s="9">
        <f>I18+I22</f>
        <v>214347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8" spans="1:4" ht="12.75">
      <c r="A28" s="173" t="s">
        <v>683</v>
      </c>
      <c r="B28" s="66"/>
      <c r="C28" s="66"/>
      <c r="D28" s="66">
        <v>276133.32</v>
      </c>
    </row>
    <row r="29" spans="1:4" ht="12.75">
      <c r="A29" s="173" t="s">
        <v>684</v>
      </c>
      <c r="B29" s="66"/>
      <c r="C29" s="66"/>
      <c r="D29" s="66"/>
    </row>
    <row r="30" spans="1:4" ht="12.75">
      <c r="A30" s="173" t="s">
        <v>685</v>
      </c>
      <c r="B30" s="66"/>
      <c r="C30" s="66"/>
      <c r="D30" s="66">
        <v>554304.16</v>
      </c>
    </row>
    <row r="31" spans="1:4" ht="12.75">
      <c r="A31" s="173" t="s">
        <v>686</v>
      </c>
      <c r="B31" s="66"/>
      <c r="C31" s="66"/>
      <c r="D31" s="66">
        <f>D28+D29-D30</f>
        <v>-278170.84</v>
      </c>
    </row>
  </sheetData>
  <sheetProtection selectLockedCells="1" selectUnlockedCells="1"/>
  <mergeCells count="22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16:A17"/>
    <mergeCell ref="B16:B17"/>
    <mergeCell ref="C16:C17"/>
    <mergeCell ref="D16:D17"/>
    <mergeCell ref="E16:E17"/>
    <mergeCell ref="F16:F17"/>
    <mergeCell ref="G16:G17"/>
    <mergeCell ref="I16:I17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7">
      <selection activeCell="A14" sqref="A14"/>
    </sheetView>
  </sheetViews>
  <sheetFormatPr defaultColWidth="9.140625" defaultRowHeight="12.75"/>
  <cols>
    <col min="1" max="1" width="16.421875" style="0" customWidth="1"/>
    <col min="2" max="2" width="7.140625" style="0" customWidth="1"/>
    <col min="3" max="3" width="6.28125" style="0" customWidth="1"/>
    <col min="4" max="4" width="11.8515625" style="0" customWidth="1"/>
    <col min="5" max="5" width="12.28125" style="0" customWidth="1"/>
    <col min="6" max="6" width="12.421875" style="0" customWidth="1"/>
    <col min="7" max="7" width="36.00390625" style="0" customWidth="1"/>
    <col min="8" max="8" width="10.7109375" style="0" customWidth="1"/>
    <col min="9" max="9" width="12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214</v>
      </c>
      <c r="B14" s="16">
        <v>1963</v>
      </c>
      <c r="C14" s="16">
        <v>60</v>
      </c>
      <c r="D14" s="26">
        <f>D31</f>
        <v>203229.63</v>
      </c>
      <c r="E14" s="26">
        <f>I18</f>
        <v>62344</v>
      </c>
      <c r="F14" s="26">
        <f>D14-E14</f>
        <v>140885.63</v>
      </c>
      <c r="G14" s="18" t="s">
        <v>11</v>
      </c>
      <c r="H14" s="18" t="s">
        <v>232</v>
      </c>
      <c r="I14" s="20">
        <v>45350</v>
      </c>
    </row>
    <row r="15" spans="1:9" ht="15.75" customHeight="1">
      <c r="A15" s="27">
        <v>27</v>
      </c>
      <c r="B15" s="7"/>
      <c r="C15" s="7"/>
      <c r="D15" s="9"/>
      <c r="E15" s="9"/>
      <c r="F15" s="9"/>
      <c r="G15" s="10" t="s">
        <v>13</v>
      </c>
      <c r="H15" s="10" t="s">
        <v>233</v>
      </c>
      <c r="I15" s="12">
        <v>2880</v>
      </c>
    </row>
    <row r="16" spans="1:9" ht="16.5" customHeight="1">
      <c r="A16" s="13"/>
      <c r="B16" s="7"/>
      <c r="C16" s="7"/>
      <c r="D16" s="9"/>
      <c r="E16" s="9"/>
      <c r="F16" s="9"/>
      <c r="G16" s="10" t="s">
        <v>39</v>
      </c>
      <c r="H16" s="10" t="s">
        <v>87</v>
      </c>
      <c r="I16" s="12">
        <v>14114</v>
      </c>
    </row>
    <row r="17" spans="1:9" ht="18.75" customHeight="1">
      <c r="A17" s="13"/>
      <c r="B17" s="7"/>
      <c r="C17" s="7"/>
      <c r="D17" s="9"/>
      <c r="E17" s="9"/>
      <c r="F17" s="9"/>
      <c r="G17" s="10" t="s">
        <v>17</v>
      </c>
      <c r="H17" s="10"/>
      <c r="I17" s="12"/>
    </row>
    <row r="18" spans="1:9" ht="13.5" customHeight="1">
      <c r="A18" s="13"/>
      <c r="B18" s="7"/>
      <c r="C18" s="7"/>
      <c r="D18" s="9"/>
      <c r="E18" s="9"/>
      <c r="F18" s="9"/>
      <c r="G18" s="14" t="s">
        <v>229</v>
      </c>
      <c r="H18" s="10"/>
      <c r="I18" s="9">
        <f>SUM(I14:I17)</f>
        <v>62344</v>
      </c>
    </row>
    <row r="19" spans="1:9" ht="15" customHeight="1">
      <c r="A19" s="13"/>
      <c r="B19" s="7"/>
      <c r="C19" s="7"/>
      <c r="D19" s="9"/>
      <c r="E19" s="9"/>
      <c r="F19" s="9"/>
      <c r="G19" s="10" t="s">
        <v>52</v>
      </c>
      <c r="H19" s="10" t="s">
        <v>234</v>
      </c>
      <c r="I19" s="12">
        <v>678</v>
      </c>
    </row>
    <row r="20" spans="1:9" ht="15" customHeight="1">
      <c r="A20" s="13"/>
      <c r="B20" s="7"/>
      <c r="C20" s="7"/>
      <c r="D20" s="9"/>
      <c r="E20" s="9"/>
      <c r="F20" s="9"/>
      <c r="G20" s="10" t="s">
        <v>235</v>
      </c>
      <c r="H20" s="10" t="s">
        <v>31</v>
      </c>
      <c r="I20" s="12">
        <v>8370</v>
      </c>
    </row>
    <row r="21" spans="1:9" ht="15" customHeight="1">
      <c r="A21" s="13"/>
      <c r="B21" s="7"/>
      <c r="C21" s="7"/>
      <c r="D21" s="9"/>
      <c r="E21" s="9"/>
      <c r="F21" s="9"/>
      <c r="G21" s="10" t="s">
        <v>236</v>
      </c>
      <c r="H21" s="10" t="s">
        <v>237</v>
      </c>
      <c r="I21" s="12">
        <v>41400</v>
      </c>
    </row>
    <row r="22" spans="1:9" ht="15" customHeight="1">
      <c r="A22" s="13"/>
      <c r="B22" s="7"/>
      <c r="C22" s="7"/>
      <c r="D22" s="9"/>
      <c r="E22" s="9"/>
      <c r="F22" s="9"/>
      <c r="G22" s="10" t="s">
        <v>238</v>
      </c>
      <c r="H22" s="10" t="s">
        <v>239</v>
      </c>
      <c r="I22" s="12">
        <v>6700</v>
      </c>
    </row>
    <row r="23" spans="1:9" ht="15" customHeight="1">
      <c r="A23" s="13"/>
      <c r="B23" s="7"/>
      <c r="C23" s="7"/>
      <c r="D23" s="9"/>
      <c r="E23" s="9"/>
      <c r="F23" s="9"/>
      <c r="G23" s="14" t="s">
        <v>99</v>
      </c>
      <c r="H23" s="14"/>
      <c r="I23" s="9">
        <f>SUM(I19:I22)</f>
        <v>57148</v>
      </c>
    </row>
    <row r="24" spans="1:9" ht="15.75" customHeight="1">
      <c r="A24" s="13"/>
      <c r="B24" s="23"/>
      <c r="C24" s="21"/>
      <c r="D24" s="9"/>
      <c r="E24" s="9"/>
      <c r="F24" s="9"/>
      <c r="G24" s="14" t="s">
        <v>195</v>
      </c>
      <c r="H24" s="21"/>
      <c r="I24" s="9">
        <f>I18+I23</f>
        <v>119492</v>
      </c>
    </row>
    <row r="25" spans="1:8" ht="12.75" customHeight="1">
      <c r="A25" s="202"/>
      <c r="B25" s="202"/>
      <c r="C25" s="202"/>
      <c r="D25" s="202"/>
      <c r="E25" s="202"/>
      <c r="F25" s="202"/>
      <c r="G25" s="202"/>
      <c r="H25" s="202"/>
    </row>
    <row r="26" spans="1:9" ht="15">
      <c r="A26" s="172" t="s">
        <v>681</v>
      </c>
      <c r="H26" s="68"/>
      <c r="I26" s="68"/>
    </row>
    <row r="28" spans="1:4" ht="12.75">
      <c r="A28" s="173" t="s">
        <v>683</v>
      </c>
      <c r="B28" s="66"/>
      <c r="C28" s="66"/>
      <c r="D28" s="66">
        <v>175232.84</v>
      </c>
    </row>
    <row r="29" spans="1:4" ht="12.75">
      <c r="A29" s="173" t="s">
        <v>684</v>
      </c>
      <c r="B29" s="66"/>
      <c r="C29" s="66"/>
      <c r="D29" s="66">
        <v>27996.79</v>
      </c>
    </row>
    <row r="30" spans="1:4" ht="12.75">
      <c r="A30" s="173" t="s">
        <v>685</v>
      </c>
      <c r="B30" s="66"/>
      <c r="C30" s="66"/>
      <c r="D30" s="66"/>
    </row>
    <row r="31" spans="1:4" ht="12.75">
      <c r="A31" s="173" t="s">
        <v>686</v>
      </c>
      <c r="B31" s="66"/>
      <c r="C31" s="66"/>
      <c r="D31" s="66">
        <f>D28+D29-D30</f>
        <v>203229.63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5:H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7">
      <selection activeCell="A14" sqref="A14"/>
    </sheetView>
  </sheetViews>
  <sheetFormatPr defaultColWidth="9.140625" defaultRowHeight="12.75"/>
  <cols>
    <col min="1" max="1" width="15.7109375" style="0" customWidth="1"/>
    <col min="2" max="2" width="7.28125" style="0" customWidth="1"/>
    <col min="3" max="3" width="6.421875" style="0" customWidth="1"/>
    <col min="4" max="4" width="11.57421875" style="0" customWidth="1"/>
    <col min="5" max="5" width="12.28125" style="0" customWidth="1"/>
    <col min="6" max="6" width="13.8515625" style="0" customWidth="1"/>
    <col min="7" max="7" width="34.421875" style="0" customWidth="1"/>
    <col min="8" max="8" width="10.140625" style="0" customWidth="1"/>
    <col min="9" max="9" width="12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7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214</v>
      </c>
      <c r="B14" s="16">
        <v>1987</v>
      </c>
      <c r="C14" s="16">
        <v>142</v>
      </c>
      <c r="D14" s="26">
        <f>D33</f>
        <v>1030304.24</v>
      </c>
      <c r="E14" s="26">
        <f>I17</f>
        <v>79939</v>
      </c>
      <c r="F14" s="26">
        <f>D14-E14</f>
        <v>950365.24</v>
      </c>
      <c r="G14" s="18" t="s">
        <v>11</v>
      </c>
      <c r="H14" s="44">
        <v>3360</v>
      </c>
      <c r="I14" s="20">
        <v>46779</v>
      </c>
    </row>
    <row r="15" spans="1:9" ht="15.75" customHeight="1">
      <c r="A15" s="27">
        <v>30</v>
      </c>
      <c r="B15" s="7"/>
      <c r="C15" s="7"/>
      <c r="D15" s="9"/>
      <c r="E15" s="9"/>
      <c r="F15" s="9"/>
      <c r="G15" s="10" t="s">
        <v>13</v>
      </c>
      <c r="H15" s="45" t="s">
        <v>240</v>
      </c>
      <c r="I15" s="12">
        <v>23570</v>
      </c>
    </row>
    <row r="16" spans="1:9" ht="16.5" customHeight="1">
      <c r="A16" s="13"/>
      <c r="B16" s="7"/>
      <c r="C16" s="7"/>
      <c r="D16" s="9"/>
      <c r="E16" s="9"/>
      <c r="F16" s="9"/>
      <c r="G16" s="10" t="s">
        <v>39</v>
      </c>
      <c r="H16" s="45" t="s">
        <v>87</v>
      </c>
      <c r="I16" s="12">
        <v>9590</v>
      </c>
    </row>
    <row r="17" spans="1:9" ht="18.75" customHeight="1">
      <c r="A17" s="13"/>
      <c r="B17" s="7"/>
      <c r="C17" s="7"/>
      <c r="D17" s="9"/>
      <c r="E17" s="9"/>
      <c r="F17" s="9"/>
      <c r="G17" s="14" t="s">
        <v>229</v>
      </c>
      <c r="H17" s="45"/>
      <c r="I17" s="9">
        <f>SUM(I14:I16)</f>
        <v>79939</v>
      </c>
    </row>
    <row r="18" spans="1:9" ht="18.75" customHeight="1">
      <c r="A18" s="13"/>
      <c r="B18" s="7"/>
      <c r="C18" s="7"/>
      <c r="D18" s="9"/>
      <c r="E18" s="9"/>
      <c r="F18" s="9"/>
      <c r="G18" s="10" t="s">
        <v>241</v>
      </c>
      <c r="H18" s="45" t="s">
        <v>242</v>
      </c>
      <c r="I18" s="12">
        <v>2100</v>
      </c>
    </row>
    <row r="19" spans="1:9" ht="32.25" customHeight="1">
      <c r="A19" s="25"/>
      <c r="B19" s="25"/>
      <c r="C19" s="25"/>
      <c r="D19" s="28"/>
      <c r="E19" s="28"/>
      <c r="F19" s="28"/>
      <c r="G19" s="29" t="s">
        <v>243</v>
      </c>
      <c r="H19" s="49"/>
      <c r="I19" s="50"/>
    </row>
    <row r="20" spans="1:9" ht="15" customHeight="1">
      <c r="A20" s="25"/>
      <c r="B20" s="25"/>
      <c r="C20" s="25"/>
      <c r="D20" s="28"/>
      <c r="E20" s="28"/>
      <c r="F20" s="28"/>
      <c r="G20" s="29"/>
      <c r="H20" s="45" t="s">
        <v>244</v>
      </c>
      <c r="I20" s="12">
        <v>36785</v>
      </c>
    </row>
    <row r="21" spans="1:9" ht="15" customHeight="1">
      <c r="A21" s="13"/>
      <c r="B21" s="7"/>
      <c r="C21" s="7"/>
      <c r="D21" s="9"/>
      <c r="E21" s="9"/>
      <c r="F21" s="9"/>
      <c r="G21" s="10" t="s">
        <v>245</v>
      </c>
      <c r="H21" s="45" t="s">
        <v>137</v>
      </c>
      <c r="I21" s="12">
        <v>65400</v>
      </c>
    </row>
    <row r="22" spans="1:9" ht="30.75" customHeight="1">
      <c r="A22" s="13"/>
      <c r="B22" s="7"/>
      <c r="C22" s="7"/>
      <c r="D22" s="9"/>
      <c r="E22" s="9"/>
      <c r="F22" s="9"/>
      <c r="G22" s="10" t="s">
        <v>246</v>
      </c>
      <c r="H22" s="45" t="s">
        <v>247</v>
      </c>
      <c r="I22" s="12">
        <v>4800</v>
      </c>
    </row>
    <row r="23" spans="1:9" ht="15" customHeight="1">
      <c r="A23" s="13"/>
      <c r="B23" s="7"/>
      <c r="C23" s="7"/>
      <c r="D23" s="9"/>
      <c r="E23" s="9"/>
      <c r="F23" s="9"/>
      <c r="G23" s="10" t="s">
        <v>248</v>
      </c>
      <c r="H23" s="45" t="s">
        <v>117</v>
      </c>
      <c r="I23" s="12">
        <v>3215</v>
      </c>
    </row>
    <row r="24" spans="1:9" ht="37.5" customHeight="1">
      <c r="A24" s="13"/>
      <c r="B24" s="7"/>
      <c r="C24" s="7"/>
      <c r="D24" s="9"/>
      <c r="E24" s="9"/>
      <c r="F24" s="9"/>
      <c r="G24" s="10" t="s">
        <v>249</v>
      </c>
      <c r="H24" s="45"/>
      <c r="I24" s="12"/>
    </row>
    <row r="25" spans="1:9" ht="15" customHeight="1">
      <c r="A25" s="13"/>
      <c r="B25" s="7"/>
      <c r="C25" s="7"/>
      <c r="D25" s="9"/>
      <c r="E25" s="9"/>
      <c r="F25" s="9"/>
      <c r="G25" s="14" t="s">
        <v>99</v>
      </c>
      <c r="H25" s="48"/>
      <c r="I25" s="9">
        <f>SUM(I18:I23)</f>
        <v>112300</v>
      </c>
    </row>
    <row r="26" spans="1:9" ht="15.75" customHeight="1">
      <c r="A26" s="13"/>
      <c r="B26" s="23"/>
      <c r="C26" s="21"/>
      <c r="D26" s="9"/>
      <c r="E26" s="9"/>
      <c r="F26" s="9"/>
      <c r="G26" s="14" t="s">
        <v>195</v>
      </c>
      <c r="H26" s="21"/>
      <c r="I26" s="9">
        <f>I17+I25</f>
        <v>192239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30" spans="1:4" ht="12.75">
      <c r="A30" s="173" t="s">
        <v>683</v>
      </c>
      <c r="B30" s="66"/>
      <c r="C30" s="66"/>
      <c r="D30" s="66">
        <v>545905.44</v>
      </c>
    </row>
    <row r="31" spans="1:4" ht="12.75">
      <c r="A31" s="173" t="s">
        <v>684</v>
      </c>
      <c r="B31" s="66"/>
      <c r="C31" s="66"/>
      <c r="D31" s="66">
        <v>484398.8</v>
      </c>
    </row>
    <row r="32" spans="1:4" ht="12.75">
      <c r="A32" s="173" t="s">
        <v>685</v>
      </c>
      <c r="B32" s="66"/>
      <c r="C32" s="66"/>
      <c r="D32" s="66"/>
    </row>
    <row r="33" spans="1:4" ht="12.75">
      <c r="A33" s="173" t="s">
        <v>686</v>
      </c>
      <c r="B33" s="66"/>
      <c r="C33" s="66"/>
      <c r="D33" s="66">
        <f>D30+D31-D32</f>
        <v>1030304.24</v>
      </c>
    </row>
  </sheetData>
  <sheetProtection selectLockedCells="1" selectUnlockedCells="1"/>
  <mergeCells count="21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19:A20"/>
    <mergeCell ref="B19:B20"/>
    <mergeCell ref="C19:C20"/>
    <mergeCell ref="D19:D20"/>
    <mergeCell ref="E19:E20"/>
    <mergeCell ref="F19:F20"/>
    <mergeCell ref="G19:G20"/>
    <mergeCell ref="A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32"/>
  <sheetViews>
    <sheetView zoomScale="130" zoomScaleNormal="130" workbookViewId="0" topLeftCell="A7">
      <selection activeCell="D14" sqref="D14"/>
    </sheetView>
  </sheetViews>
  <sheetFormatPr defaultColWidth="9.140625" defaultRowHeight="12.75"/>
  <cols>
    <col min="1" max="1" width="19.140625" style="0" customWidth="1"/>
    <col min="2" max="3" width="6.28125" style="0" customWidth="1"/>
    <col min="4" max="4" width="11.140625" style="0" customWidth="1"/>
    <col min="5" max="5" width="12.00390625" style="0" customWidth="1"/>
    <col min="6" max="6" width="12.28125" style="0" customWidth="1"/>
    <col min="7" max="7" width="39.57421875" style="0" customWidth="1"/>
    <col min="8" max="8" width="9.8515625" style="0" customWidth="1"/>
    <col min="9" max="9" width="12.14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214</v>
      </c>
      <c r="B14" s="16">
        <v>1968</v>
      </c>
      <c r="C14" s="16">
        <v>76</v>
      </c>
      <c r="D14" s="26">
        <f>D32</f>
        <v>292194.22</v>
      </c>
      <c r="E14" s="26">
        <f>I18</f>
        <v>30083</v>
      </c>
      <c r="F14" s="26">
        <f>D14-E14</f>
        <v>262111.21999999997</v>
      </c>
      <c r="G14" s="18" t="s">
        <v>11</v>
      </c>
      <c r="H14" s="18" t="s">
        <v>250</v>
      </c>
      <c r="I14" s="20">
        <v>20745</v>
      </c>
    </row>
    <row r="15" spans="1:9" ht="15.75" customHeight="1">
      <c r="A15" s="27">
        <v>35</v>
      </c>
      <c r="B15" s="7"/>
      <c r="C15" s="7"/>
      <c r="D15" s="9"/>
      <c r="E15" s="9"/>
      <c r="F15" s="9"/>
      <c r="G15" s="10" t="s">
        <v>13</v>
      </c>
      <c r="H15" s="10" t="s">
        <v>251</v>
      </c>
      <c r="I15" s="12">
        <v>3648</v>
      </c>
    </row>
    <row r="16" spans="1:9" ht="16.5" customHeight="1">
      <c r="A16" s="13"/>
      <c r="B16" s="7"/>
      <c r="C16" s="7"/>
      <c r="D16" s="9"/>
      <c r="E16" s="9"/>
      <c r="F16" s="9"/>
      <c r="G16" s="10" t="s">
        <v>39</v>
      </c>
      <c r="H16" s="10" t="s">
        <v>59</v>
      </c>
      <c r="I16" s="12">
        <v>5690</v>
      </c>
    </row>
    <row r="17" spans="1:9" ht="18.75" customHeight="1">
      <c r="A17" s="13"/>
      <c r="B17" s="7"/>
      <c r="C17" s="7"/>
      <c r="D17" s="9"/>
      <c r="E17" s="9"/>
      <c r="F17" s="9"/>
      <c r="G17" s="10" t="s">
        <v>17</v>
      </c>
      <c r="H17" s="10" t="s">
        <v>41</v>
      </c>
      <c r="I17" s="12"/>
    </row>
    <row r="18" spans="1:9" ht="13.5" customHeight="1">
      <c r="A18" s="13"/>
      <c r="B18" s="7"/>
      <c r="C18" s="7"/>
      <c r="D18" s="9"/>
      <c r="E18" s="9"/>
      <c r="F18" s="9"/>
      <c r="G18" s="14" t="s">
        <v>229</v>
      </c>
      <c r="H18" s="10"/>
      <c r="I18" s="9">
        <f>SUM(I14:I17)</f>
        <v>30083</v>
      </c>
    </row>
    <row r="19" spans="1:9" ht="32.25" customHeight="1">
      <c r="A19" s="13"/>
      <c r="B19" s="7"/>
      <c r="C19" s="7"/>
      <c r="D19" s="9"/>
      <c r="E19" s="9"/>
      <c r="F19" s="9"/>
      <c r="G19" s="10" t="s">
        <v>252</v>
      </c>
      <c r="H19" s="10" t="s">
        <v>253</v>
      </c>
      <c r="I19" s="12">
        <v>7200</v>
      </c>
    </row>
    <row r="20" spans="1:9" ht="31.5" customHeight="1">
      <c r="A20" s="13"/>
      <c r="B20" s="7"/>
      <c r="C20" s="7"/>
      <c r="D20" s="9"/>
      <c r="E20" s="9"/>
      <c r="F20" s="9"/>
      <c r="G20" s="10" t="s">
        <v>254</v>
      </c>
      <c r="H20" s="10" t="s">
        <v>239</v>
      </c>
      <c r="I20" s="12">
        <v>16000</v>
      </c>
    </row>
    <row r="21" spans="1:9" ht="15" customHeight="1">
      <c r="A21" s="13"/>
      <c r="B21" s="7"/>
      <c r="C21" s="7"/>
      <c r="D21" s="9"/>
      <c r="E21" s="9"/>
      <c r="F21" s="9"/>
      <c r="G21" s="10" t="s">
        <v>52</v>
      </c>
      <c r="H21" s="10" t="s">
        <v>255</v>
      </c>
      <c r="I21" s="12">
        <v>2190</v>
      </c>
    </row>
    <row r="22" spans="1:9" ht="15" customHeight="1">
      <c r="A22" s="13"/>
      <c r="B22" s="7"/>
      <c r="C22" s="7"/>
      <c r="D22" s="9"/>
      <c r="E22" s="9"/>
      <c r="F22" s="9"/>
      <c r="G22" s="10"/>
      <c r="H22" s="11"/>
      <c r="I22" s="12"/>
    </row>
    <row r="23" spans="1:9" ht="15" customHeight="1">
      <c r="A23" s="13"/>
      <c r="B23" s="7"/>
      <c r="C23" s="7"/>
      <c r="D23" s="9"/>
      <c r="E23" s="9"/>
      <c r="F23" s="9"/>
      <c r="G23" s="14" t="s">
        <v>99</v>
      </c>
      <c r="H23" s="41"/>
      <c r="I23" s="9">
        <f>SUM(I19:I22)</f>
        <v>25390</v>
      </c>
    </row>
    <row r="24" spans="1:9" ht="15.75" customHeight="1">
      <c r="A24" s="13"/>
      <c r="B24" s="23"/>
      <c r="C24" s="21"/>
      <c r="D24" s="9"/>
      <c r="E24" s="9"/>
      <c r="F24" s="9"/>
      <c r="G24" s="14" t="s">
        <v>195</v>
      </c>
      <c r="H24" s="21"/>
      <c r="I24" s="9">
        <f>I18+I23</f>
        <v>55473</v>
      </c>
    </row>
    <row r="25" spans="1:8" ht="12.75" customHeight="1">
      <c r="A25" s="202"/>
      <c r="B25" s="202"/>
      <c r="C25" s="202"/>
      <c r="D25" s="202"/>
      <c r="E25" s="202"/>
      <c r="F25" s="202"/>
      <c r="G25" s="202"/>
      <c r="H25" s="202"/>
    </row>
    <row r="26" spans="1:9" ht="15">
      <c r="A26" s="172" t="s">
        <v>681</v>
      </c>
      <c r="H26" s="68"/>
      <c r="I26" s="68"/>
    </row>
    <row r="29" spans="1:4" ht="12.75">
      <c r="A29" s="173" t="s">
        <v>683</v>
      </c>
      <c r="B29" s="66"/>
      <c r="C29" s="66"/>
      <c r="D29" s="66">
        <v>191254</v>
      </c>
    </row>
    <row r="30" spans="1:4" ht="12.75">
      <c r="A30" s="173" t="s">
        <v>684</v>
      </c>
      <c r="B30" s="66"/>
      <c r="C30" s="66"/>
      <c r="D30" s="66">
        <v>100940.22</v>
      </c>
    </row>
    <row r="31" spans="1:4" ht="12.75">
      <c r="A31" s="173" t="s">
        <v>685</v>
      </c>
      <c r="B31" s="66"/>
      <c r="C31" s="66"/>
      <c r="D31" s="66"/>
    </row>
    <row r="32" spans="1:4" ht="12.75">
      <c r="A32" s="173" t="s">
        <v>686</v>
      </c>
      <c r="B32" s="66"/>
      <c r="C32" s="66"/>
      <c r="D32" s="66">
        <f>D29+D30</f>
        <v>292194.22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5:H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zoomScale="130" zoomScaleNormal="130" workbookViewId="0" topLeftCell="A11">
      <selection activeCell="H20" sqref="H20"/>
    </sheetView>
  </sheetViews>
  <sheetFormatPr defaultColWidth="9.140625" defaultRowHeight="12.75"/>
  <cols>
    <col min="1" max="1" width="21.7109375" style="0" customWidth="1"/>
    <col min="2" max="2" width="18.00390625" style="0" customWidth="1"/>
    <col min="3" max="3" width="50.57421875" style="0" customWidth="1"/>
    <col min="4" max="4" width="20.8515625" style="0" customWidth="1"/>
  </cols>
  <sheetData>
    <row r="2" spans="1:3" ht="15">
      <c r="A2" s="1" t="s">
        <v>0</v>
      </c>
      <c r="B2" s="1"/>
      <c r="C2" s="1"/>
    </row>
    <row r="3" spans="1:4" ht="21.75" customHeight="1">
      <c r="A3" s="2" t="s">
        <v>1</v>
      </c>
      <c r="B3" s="2" t="s">
        <v>4</v>
      </c>
      <c r="C3" s="2" t="s">
        <v>7</v>
      </c>
      <c r="D3" s="135" t="s">
        <v>457</v>
      </c>
    </row>
    <row r="4" spans="1:4" ht="12.75" customHeight="1">
      <c r="A4" s="2"/>
      <c r="B4" s="2"/>
      <c r="C4" s="2"/>
      <c r="D4" s="135"/>
    </row>
    <row r="5" spans="1:4" ht="12.75" customHeight="1">
      <c r="A5" s="2"/>
      <c r="B5" s="2"/>
      <c r="C5" s="2"/>
      <c r="D5" s="135"/>
    </row>
    <row r="6" spans="1:4" ht="12.75" customHeight="1">
      <c r="A6" s="2"/>
      <c r="B6" s="2"/>
      <c r="C6" s="2"/>
      <c r="D6" s="135"/>
    </row>
    <row r="7" spans="1:4" ht="12.75" customHeight="1">
      <c r="A7" s="2"/>
      <c r="B7" s="2"/>
      <c r="C7" s="2"/>
      <c r="D7" s="135"/>
    </row>
    <row r="8" spans="1:4" ht="12.75" customHeight="1">
      <c r="A8" s="2"/>
      <c r="B8" s="2"/>
      <c r="C8" s="2"/>
      <c r="D8" s="135"/>
    </row>
    <row r="9" spans="1:4" ht="18.75" customHeight="1">
      <c r="A9" s="2"/>
      <c r="B9" s="2"/>
      <c r="C9" s="2"/>
      <c r="D9" s="135"/>
    </row>
    <row r="10" spans="1:4" ht="14.25" customHeight="1">
      <c r="A10" s="136">
        <v>1</v>
      </c>
      <c r="B10" s="137">
        <v>4</v>
      </c>
      <c r="C10" s="137">
        <v>7</v>
      </c>
      <c r="D10" s="125"/>
    </row>
    <row r="11" spans="1:4" ht="15">
      <c r="A11" s="138" t="s">
        <v>10</v>
      </c>
      <c r="B11" s="139">
        <v>80349.44</v>
      </c>
      <c r="C11" s="60" t="s">
        <v>11</v>
      </c>
      <c r="D11" s="140"/>
    </row>
    <row r="12" spans="1:4" ht="15">
      <c r="A12" s="141"/>
      <c r="B12" s="59"/>
      <c r="C12" s="60" t="s">
        <v>13</v>
      </c>
      <c r="D12" s="142"/>
    </row>
    <row r="13" spans="1:4" ht="20.25" customHeight="1">
      <c r="A13" s="141"/>
      <c r="B13" s="59"/>
      <c r="C13" s="60" t="s">
        <v>15</v>
      </c>
      <c r="D13" s="142"/>
    </row>
    <row r="14" spans="1:4" ht="19.5" customHeight="1">
      <c r="A14" s="141"/>
      <c r="B14" s="59"/>
      <c r="C14" s="60" t="s">
        <v>17</v>
      </c>
      <c r="D14" s="142"/>
    </row>
    <row r="15" spans="1:4" ht="16.5" customHeight="1">
      <c r="A15" s="143"/>
      <c r="B15" s="144"/>
      <c r="C15" s="145" t="s">
        <v>20</v>
      </c>
      <c r="D15" s="146"/>
    </row>
    <row r="16" spans="1:4" ht="29.25" customHeight="1">
      <c r="A16" s="147" t="s">
        <v>24</v>
      </c>
      <c r="B16" s="148">
        <v>571417.82</v>
      </c>
      <c r="C16" s="149" t="s">
        <v>11</v>
      </c>
      <c r="D16" s="150"/>
    </row>
    <row r="17" spans="1:4" ht="15">
      <c r="A17" s="141"/>
      <c r="B17" s="58"/>
      <c r="C17" s="60" t="s">
        <v>26</v>
      </c>
      <c r="D17" s="151"/>
    </row>
    <row r="18" spans="1:4" ht="15.75" customHeight="1">
      <c r="A18" s="141"/>
      <c r="B18" s="58"/>
      <c r="C18" s="60" t="s">
        <v>17</v>
      </c>
      <c r="D18" s="151"/>
    </row>
    <row r="19" spans="1:4" ht="30.75" customHeight="1">
      <c r="A19" s="141"/>
      <c r="B19" s="58"/>
      <c r="C19" s="60" t="s">
        <v>29</v>
      </c>
      <c r="D19" s="151"/>
    </row>
    <row r="20" spans="1:4" ht="16.5" customHeight="1">
      <c r="A20" s="141"/>
      <c r="B20" s="58"/>
      <c r="C20" s="60" t="s">
        <v>30</v>
      </c>
      <c r="D20" s="151"/>
    </row>
    <row r="21" spans="1:4" ht="15" customHeight="1">
      <c r="A21" s="143"/>
      <c r="B21" s="152"/>
      <c r="C21" s="145" t="s">
        <v>32</v>
      </c>
      <c r="D21" s="153"/>
    </row>
    <row r="22" spans="1:4" ht="29.25" customHeight="1">
      <c r="A22" s="154" t="s">
        <v>35</v>
      </c>
      <c r="B22" s="155">
        <v>326564.72</v>
      </c>
      <c r="C22" s="156" t="s">
        <v>37</v>
      </c>
      <c r="D22" s="157"/>
    </row>
    <row r="23" spans="1:4" ht="23.25" customHeight="1">
      <c r="A23" s="57"/>
      <c r="B23" s="58"/>
      <c r="C23" s="58" t="s">
        <v>39</v>
      </c>
      <c r="D23" s="158"/>
    </row>
    <row r="24" spans="1:4" ht="15.75" customHeight="1">
      <c r="A24" s="58" t="s">
        <v>41</v>
      </c>
      <c r="B24" s="57"/>
      <c r="C24" s="58" t="s">
        <v>11</v>
      </c>
      <c r="D24" s="158"/>
    </row>
    <row r="25" spans="1:4" ht="19.5" customHeight="1">
      <c r="A25" s="58"/>
      <c r="B25" s="58"/>
      <c r="C25" s="58" t="s">
        <v>43</v>
      </c>
      <c r="D25" s="158"/>
    </row>
  </sheetData>
  <sheetProtection selectLockedCells="1" selectUnlockedCells="1"/>
  <mergeCells count="5">
    <mergeCell ref="A2:C2"/>
    <mergeCell ref="A3:A9"/>
    <mergeCell ref="B3:B9"/>
    <mergeCell ref="C3:C9"/>
    <mergeCell ref="D3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7">
      <selection activeCell="F14" sqref="F14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6.00390625" style="0" customWidth="1"/>
    <col min="4" max="4" width="11.57421875" style="0" customWidth="1"/>
    <col min="5" max="5" width="11.421875" style="0" customWidth="1"/>
    <col min="6" max="6" width="12.421875" style="0" customWidth="1"/>
    <col min="7" max="7" width="39.7109375" style="0" customWidth="1"/>
    <col min="8" max="8" width="10.421875" style="0" customWidth="1"/>
    <col min="9" max="9" width="14.57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8.7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214</v>
      </c>
      <c r="B14" s="16">
        <v>1992</v>
      </c>
      <c r="C14" s="16">
        <v>12</v>
      </c>
      <c r="D14" s="26">
        <f>D31</f>
        <v>23147.43</v>
      </c>
      <c r="E14" s="26">
        <f>I18</f>
        <v>19313</v>
      </c>
      <c r="F14" s="26">
        <f>D14-E14</f>
        <v>3834.4300000000003</v>
      </c>
      <c r="G14" s="18" t="s">
        <v>11</v>
      </c>
      <c r="H14" s="18" t="s">
        <v>256</v>
      </c>
      <c r="I14" s="20">
        <v>5863</v>
      </c>
    </row>
    <row r="15" spans="1:9" ht="15.75" customHeight="1">
      <c r="A15" s="27">
        <v>39</v>
      </c>
      <c r="B15" s="7"/>
      <c r="C15" s="7"/>
      <c r="D15" s="9"/>
      <c r="E15" s="9"/>
      <c r="F15" s="9"/>
      <c r="G15" s="10" t="s">
        <v>13</v>
      </c>
      <c r="H15" s="10" t="s">
        <v>257</v>
      </c>
      <c r="I15" s="12">
        <v>576</v>
      </c>
    </row>
    <row r="16" spans="1:9" ht="16.5" customHeight="1">
      <c r="A16" s="13"/>
      <c r="B16" s="7"/>
      <c r="C16" s="7"/>
      <c r="D16" s="9"/>
      <c r="E16" s="9"/>
      <c r="F16" s="9"/>
      <c r="G16" s="10" t="s">
        <v>39</v>
      </c>
      <c r="H16" s="10" t="s">
        <v>185</v>
      </c>
      <c r="I16" s="12">
        <v>5590</v>
      </c>
    </row>
    <row r="17" spans="1:9" ht="18.75" customHeight="1">
      <c r="A17" s="13"/>
      <c r="B17" s="7"/>
      <c r="C17" s="7"/>
      <c r="D17" s="9"/>
      <c r="E17" s="9"/>
      <c r="F17" s="9"/>
      <c r="G17" s="10" t="s">
        <v>216</v>
      </c>
      <c r="H17" s="10" t="s">
        <v>258</v>
      </c>
      <c r="I17" s="12">
        <v>7284</v>
      </c>
    </row>
    <row r="18" spans="1:9" ht="13.5" customHeight="1">
      <c r="A18" s="13"/>
      <c r="B18" s="7"/>
      <c r="C18" s="7"/>
      <c r="D18" s="9"/>
      <c r="E18" s="9"/>
      <c r="F18" s="9"/>
      <c r="G18" s="14" t="s">
        <v>19</v>
      </c>
      <c r="H18" s="14"/>
      <c r="I18" s="9">
        <f>SUM(I14:I17)</f>
        <v>19313</v>
      </c>
    </row>
    <row r="19" spans="1:9" ht="15" customHeight="1">
      <c r="A19" s="13"/>
      <c r="B19" s="7"/>
      <c r="C19" s="7"/>
      <c r="D19" s="9"/>
      <c r="E19" s="9"/>
      <c r="F19" s="9"/>
      <c r="G19" s="10" t="s">
        <v>179</v>
      </c>
      <c r="H19" s="10" t="s">
        <v>64</v>
      </c>
      <c r="I19" s="12">
        <v>700</v>
      </c>
    </row>
    <row r="20" spans="1:9" ht="15" customHeight="1">
      <c r="A20" s="13"/>
      <c r="B20" s="7"/>
      <c r="C20" s="7"/>
      <c r="D20" s="9"/>
      <c r="E20" s="9"/>
      <c r="F20" s="9"/>
      <c r="G20" s="10" t="s">
        <v>259</v>
      </c>
      <c r="H20" s="10" t="s">
        <v>260</v>
      </c>
      <c r="I20" s="12">
        <v>2100</v>
      </c>
    </row>
    <row r="21" spans="1:9" ht="15" customHeight="1">
      <c r="A21" s="13"/>
      <c r="B21" s="7"/>
      <c r="C21" s="7"/>
      <c r="D21" s="9"/>
      <c r="E21" s="9"/>
      <c r="F21" s="9"/>
      <c r="G21" s="10"/>
      <c r="H21" s="10"/>
      <c r="I21" s="12"/>
    </row>
    <row r="22" spans="1:9" ht="15" customHeight="1">
      <c r="A22" s="13"/>
      <c r="B22" s="7"/>
      <c r="C22" s="7"/>
      <c r="D22" s="9"/>
      <c r="E22" s="9"/>
      <c r="F22" s="9"/>
      <c r="G22" s="14" t="s">
        <v>99</v>
      </c>
      <c r="H22" s="14"/>
      <c r="I22" s="9">
        <f>SUM(I19:I21)</f>
        <v>2800</v>
      </c>
    </row>
    <row r="23" spans="1:9" ht="15.75" customHeight="1">
      <c r="A23" s="13"/>
      <c r="B23" s="23"/>
      <c r="C23" s="21"/>
      <c r="D23" s="9"/>
      <c r="E23" s="9"/>
      <c r="F23" s="9"/>
      <c r="G23" s="14" t="s">
        <v>195</v>
      </c>
      <c r="H23" s="31"/>
      <c r="I23" s="9">
        <f>I18+I22</f>
        <v>22113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8" spans="1:4" ht="12.75">
      <c r="A28" s="173" t="s">
        <v>683</v>
      </c>
      <c r="B28" s="66"/>
      <c r="C28" s="66"/>
      <c r="D28" s="66">
        <v>60053</v>
      </c>
    </row>
    <row r="29" spans="1:4" ht="12.75">
      <c r="A29" s="173" t="s">
        <v>684</v>
      </c>
      <c r="B29" s="66"/>
      <c r="C29" s="66"/>
      <c r="D29" s="66"/>
    </row>
    <row r="30" spans="1:4" ht="12.75">
      <c r="A30" s="173" t="s">
        <v>685</v>
      </c>
      <c r="B30" s="66"/>
      <c r="C30" s="66"/>
      <c r="D30" s="66">
        <v>36905.57</v>
      </c>
    </row>
    <row r="31" spans="1:4" ht="12.75">
      <c r="A31" s="173" t="s">
        <v>686</v>
      </c>
      <c r="B31" s="66"/>
      <c r="C31" s="66"/>
      <c r="D31" s="66">
        <f>D28+D29-D30</f>
        <v>23147.43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0"/>
  <sheetViews>
    <sheetView zoomScale="130" zoomScaleNormal="130" workbookViewId="0" topLeftCell="A7">
      <selection activeCell="A14" sqref="A14"/>
    </sheetView>
  </sheetViews>
  <sheetFormatPr defaultColWidth="9.140625" defaultRowHeight="12.75"/>
  <cols>
    <col min="1" max="1" width="16.421875" style="0" customWidth="1"/>
    <col min="2" max="2" width="6.00390625" style="0" customWidth="1"/>
    <col min="3" max="3" width="5.140625" style="0" customWidth="1"/>
    <col min="4" max="4" width="11.8515625" style="0" customWidth="1"/>
    <col min="5" max="5" width="11.140625" style="0" customWidth="1"/>
    <col min="6" max="6" width="13.140625" style="0" customWidth="1"/>
    <col min="7" max="7" width="36.8515625" style="0" customWidth="1"/>
    <col min="8" max="8" width="10.421875" style="0" customWidth="1"/>
    <col min="9" max="9" width="14.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5.7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214</v>
      </c>
      <c r="B14" s="16">
        <v>1994</v>
      </c>
      <c r="C14" s="16">
        <v>55</v>
      </c>
      <c r="D14" s="26">
        <f>D30</f>
        <v>139735.48</v>
      </c>
      <c r="E14" s="26">
        <f>I17</f>
        <v>50157</v>
      </c>
      <c r="F14" s="26">
        <f>D14-E14</f>
        <v>89578.48000000001</v>
      </c>
      <c r="G14" s="18" t="s">
        <v>11</v>
      </c>
      <c r="H14" s="19">
        <v>1593</v>
      </c>
      <c r="I14" s="20">
        <v>37927</v>
      </c>
    </row>
    <row r="15" spans="1:9" ht="15.75" customHeight="1">
      <c r="A15" s="27">
        <v>41</v>
      </c>
      <c r="B15" s="7"/>
      <c r="C15" s="7"/>
      <c r="D15" s="9"/>
      <c r="E15" s="9"/>
      <c r="F15" s="9"/>
      <c r="G15" s="10" t="s">
        <v>13</v>
      </c>
      <c r="H15" s="11" t="s">
        <v>261</v>
      </c>
      <c r="I15" s="12">
        <v>2640</v>
      </c>
    </row>
    <row r="16" spans="1:9" ht="16.5" customHeight="1">
      <c r="A16" s="13"/>
      <c r="B16" s="7"/>
      <c r="C16" s="7"/>
      <c r="D16" s="9"/>
      <c r="E16" s="9"/>
      <c r="F16" s="9"/>
      <c r="G16" s="10" t="s">
        <v>39</v>
      </c>
      <c r="H16" s="11" t="s">
        <v>59</v>
      </c>
      <c r="I16" s="12">
        <v>9590</v>
      </c>
    </row>
    <row r="17" spans="1:9" ht="18.75" customHeight="1">
      <c r="A17" s="38"/>
      <c r="B17" s="38"/>
      <c r="C17" s="38"/>
      <c r="D17" s="39"/>
      <c r="E17" s="39"/>
      <c r="F17" s="39"/>
      <c r="G17" s="51" t="s">
        <v>60</v>
      </c>
      <c r="H17" s="51"/>
      <c r="I17" s="39">
        <f>SUM(I14:I16)</f>
        <v>50157</v>
      </c>
    </row>
    <row r="18" spans="1:9" ht="15" customHeight="1">
      <c r="A18" s="13"/>
      <c r="B18" s="7"/>
      <c r="C18" s="7"/>
      <c r="D18" s="9"/>
      <c r="E18" s="9"/>
      <c r="F18" s="9"/>
      <c r="G18" s="10" t="s">
        <v>48</v>
      </c>
      <c r="H18" s="11" t="s">
        <v>262</v>
      </c>
      <c r="I18" s="12">
        <v>40960</v>
      </c>
    </row>
    <row r="19" spans="1:9" ht="15" customHeight="1">
      <c r="A19" s="13"/>
      <c r="B19" s="7"/>
      <c r="C19" s="7"/>
      <c r="D19" s="9"/>
      <c r="E19" s="9"/>
      <c r="F19" s="9"/>
      <c r="G19" s="10"/>
      <c r="H19" s="11"/>
      <c r="I19" s="12"/>
    </row>
    <row r="20" spans="1:9" ht="15" customHeight="1">
      <c r="A20" s="13"/>
      <c r="B20" s="7"/>
      <c r="C20" s="7"/>
      <c r="D20" s="9"/>
      <c r="E20" s="9"/>
      <c r="F20" s="9"/>
      <c r="G20" s="10"/>
      <c r="H20" s="11"/>
      <c r="I20" s="12"/>
    </row>
    <row r="21" spans="1:9" ht="15" customHeight="1">
      <c r="A21" s="13"/>
      <c r="B21" s="7"/>
      <c r="C21" s="7"/>
      <c r="D21" s="9"/>
      <c r="E21" s="9"/>
      <c r="F21" s="9"/>
      <c r="G21" s="14" t="s">
        <v>99</v>
      </c>
      <c r="H21" s="14"/>
      <c r="I21" s="9">
        <f>SUM(I18:I20)</f>
        <v>40960</v>
      </c>
    </row>
    <row r="22" spans="1:9" ht="15.75" customHeight="1">
      <c r="A22" s="13"/>
      <c r="B22" s="23"/>
      <c r="C22" s="21"/>
      <c r="D22" s="9"/>
      <c r="E22" s="9"/>
      <c r="F22" s="9"/>
      <c r="G22" s="14" t="s">
        <v>195</v>
      </c>
      <c r="H22" s="21"/>
      <c r="I22" s="9">
        <f>I17+I21</f>
        <v>91117</v>
      </c>
    </row>
    <row r="23" spans="1:8" ht="12.75" customHeight="1">
      <c r="A23" s="202"/>
      <c r="B23" s="202"/>
      <c r="C23" s="202"/>
      <c r="D23" s="202"/>
      <c r="E23" s="202"/>
      <c r="F23" s="202"/>
      <c r="G23" s="202"/>
      <c r="H23" s="202"/>
    </row>
    <row r="24" spans="1:9" ht="15">
      <c r="A24" s="172" t="s">
        <v>681</v>
      </c>
      <c r="H24" s="68"/>
      <c r="I24" s="68"/>
    </row>
    <row r="27" spans="1:4" ht="12.75">
      <c r="A27" s="173" t="s">
        <v>683</v>
      </c>
      <c r="B27" s="66"/>
      <c r="C27" s="66"/>
      <c r="D27" s="66">
        <v>168287</v>
      </c>
    </row>
    <row r="28" spans="1:4" ht="12.75">
      <c r="A28" s="173" t="s">
        <v>684</v>
      </c>
      <c r="B28" s="66"/>
      <c r="C28" s="66"/>
      <c r="D28" s="66"/>
    </row>
    <row r="29" spans="1:4" ht="12.75">
      <c r="A29" s="173" t="s">
        <v>685</v>
      </c>
      <c r="B29" s="66"/>
      <c r="C29" s="66"/>
      <c r="D29" s="66">
        <v>28551.52</v>
      </c>
    </row>
    <row r="30" spans="1:4" ht="12.75">
      <c r="A30" s="173" t="s">
        <v>686</v>
      </c>
      <c r="B30" s="66"/>
      <c r="C30" s="66"/>
      <c r="D30" s="66">
        <f>D27+D28-D29</f>
        <v>139735.48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3:H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10">
      <selection activeCell="E17" sqref="E17"/>
    </sheetView>
  </sheetViews>
  <sheetFormatPr defaultColWidth="9.140625" defaultRowHeight="12.75"/>
  <cols>
    <col min="1" max="1" width="16.57421875" style="0" customWidth="1"/>
    <col min="2" max="2" width="7.57421875" style="0" customWidth="1"/>
    <col min="3" max="3" width="6.57421875" style="0" customWidth="1"/>
    <col min="4" max="4" width="11.57421875" style="0" customWidth="1"/>
    <col min="5" max="5" width="12.28125" style="0" customWidth="1"/>
    <col min="6" max="6" width="12.8515625" style="0" customWidth="1"/>
    <col min="7" max="7" width="34.140625" style="0" customWidth="1"/>
    <col min="9" max="9" width="15.71093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263</v>
      </c>
      <c r="B14" s="16">
        <v>1974</v>
      </c>
      <c r="C14" s="16">
        <v>60</v>
      </c>
      <c r="D14" s="17">
        <f>D34</f>
        <v>11712.389999999985</v>
      </c>
      <c r="E14" s="17">
        <f>I18</f>
        <v>40408</v>
      </c>
      <c r="F14" s="17">
        <f>D14-E14</f>
        <v>-28695.610000000015</v>
      </c>
      <c r="G14" s="18" t="s">
        <v>11</v>
      </c>
      <c r="H14" s="19">
        <v>1816</v>
      </c>
      <c r="I14" s="20">
        <v>26181</v>
      </c>
    </row>
    <row r="15" spans="1:9" ht="15.75" customHeight="1">
      <c r="A15" s="13"/>
      <c r="B15" s="7"/>
      <c r="C15" s="7"/>
      <c r="D15" s="7"/>
      <c r="E15" s="7"/>
      <c r="F15" s="7"/>
      <c r="G15" s="10" t="s">
        <v>13</v>
      </c>
      <c r="H15" s="11" t="s">
        <v>264</v>
      </c>
      <c r="I15" s="12">
        <v>2832</v>
      </c>
    </row>
    <row r="16" spans="1:9" ht="16.5" customHeight="1">
      <c r="A16" s="13"/>
      <c r="B16" s="7"/>
      <c r="C16" s="7"/>
      <c r="D16" s="7"/>
      <c r="E16" s="7"/>
      <c r="F16" s="7"/>
      <c r="G16" s="10" t="s">
        <v>39</v>
      </c>
      <c r="H16" s="11" t="s">
        <v>59</v>
      </c>
      <c r="I16" s="12">
        <v>5590</v>
      </c>
    </row>
    <row r="17" spans="1:9" ht="18.75" customHeight="1">
      <c r="A17" s="13"/>
      <c r="B17" s="7"/>
      <c r="C17" s="7"/>
      <c r="D17" s="7"/>
      <c r="E17" s="7"/>
      <c r="F17" s="7"/>
      <c r="G17" s="10" t="s">
        <v>265</v>
      </c>
      <c r="H17" s="11" t="s">
        <v>266</v>
      </c>
      <c r="I17" s="12">
        <v>5805</v>
      </c>
    </row>
    <row r="18" spans="1:9" ht="15" customHeight="1">
      <c r="A18" s="13"/>
      <c r="B18" s="7"/>
      <c r="C18" s="7"/>
      <c r="D18" s="21"/>
      <c r="E18" s="21"/>
      <c r="F18" s="21"/>
      <c r="G18" s="14" t="s">
        <v>19</v>
      </c>
      <c r="H18" s="41"/>
      <c r="I18" s="9">
        <f>SUM(I14:I17)</f>
        <v>40408</v>
      </c>
    </row>
    <row r="19" spans="1:9" ht="15" customHeight="1">
      <c r="A19" s="13"/>
      <c r="B19" s="7"/>
      <c r="C19" s="7"/>
      <c r="D19" s="7"/>
      <c r="E19" s="7"/>
      <c r="F19" s="7"/>
      <c r="G19" s="10"/>
      <c r="H19" s="11"/>
      <c r="I19" s="12"/>
    </row>
    <row r="20" spans="1:9" ht="15" customHeight="1">
      <c r="A20" s="13"/>
      <c r="B20" s="7"/>
      <c r="C20" s="7"/>
      <c r="D20" s="7"/>
      <c r="E20" s="7"/>
      <c r="F20" s="7"/>
      <c r="G20" s="10"/>
      <c r="H20" s="11"/>
      <c r="I20" s="12"/>
    </row>
    <row r="21" spans="1:9" ht="15" customHeight="1">
      <c r="A21" s="13"/>
      <c r="B21" s="7"/>
      <c r="C21" s="7"/>
      <c r="D21" s="7"/>
      <c r="E21" s="7"/>
      <c r="F21" s="7"/>
      <c r="G21" s="10"/>
      <c r="H21" s="11"/>
      <c r="I21" s="12"/>
    </row>
    <row r="22" spans="1:9" ht="15" customHeight="1">
      <c r="A22" s="13"/>
      <c r="B22" s="7"/>
      <c r="C22" s="7"/>
      <c r="D22" s="7"/>
      <c r="E22" s="7"/>
      <c r="F22" s="7"/>
      <c r="G22" s="29"/>
      <c r="H22" s="19"/>
      <c r="I22" s="20"/>
    </row>
    <row r="23" spans="1:9" ht="30.75" customHeight="1">
      <c r="A23" s="13"/>
      <c r="B23" s="7"/>
      <c r="C23" s="7"/>
      <c r="D23" s="7"/>
      <c r="E23" s="7"/>
      <c r="F23" s="7"/>
      <c r="G23" s="52"/>
      <c r="H23" s="11"/>
      <c r="I23" s="12"/>
    </row>
    <row r="24" spans="1:9" ht="15" customHeight="1">
      <c r="A24" s="13"/>
      <c r="B24" s="7"/>
      <c r="C24" s="7"/>
      <c r="D24" s="7"/>
      <c r="E24" s="7"/>
      <c r="F24" s="7"/>
      <c r="G24" s="7"/>
      <c r="H24" s="45"/>
      <c r="I24" s="12"/>
    </row>
    <row r="25" spans="1:9" ht="15" customHeight="1">
      <c r="A25" s="13"/>
      <c r="B25" s="7"/>
      <c r="C25" s="7"/>
      <c r="D25" s="7"/>
      <c r="E25" s="7"/>
      <c r="F25" s="7"/>
      <c r="G25" s="9" t="s">
        <v>267</v>
      </c>
      <c r="H25" s="9"/>
      <c r="I25" s="9">
        <f>SUM(I19:I24)</f>
        <v>0</v>
      </c>
    </row>
    <row r="26" spans="1:9" ht="15.75" customHeight="1">
      <c r="A26" s="13"/>
      <c r="B26" s="23"/>
      <c r="C26" s="21"/>
      <c r="D26" s="21"/>
      <c r="E26" s="21"/>
      <c r="F26" s="21"/>
      <c r="G26" s="14" t="s">
        <v>195</v>
      </c>
      <c r="H26" s="21"/>
      <c r="I26" s="9">
        <f>I18+I25</f>
        <v>40408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31" spans="1:4" ht="12.75">
      <c r="A31" s="173" t="s">
        <v>683</v>
      </c>
      <c r="B31" s="66"/>
      <c r="C31" s="66"/>
      <c r="D31" s="66">
        <v>171126.56</v>
      </c>
    </row>
    <row r="32" spans="1:4" ht="12.75">
      <c r="A32" s="173" t="s">
        <v>684</v>
      </c>
      <c r="B32" s="66"/>
      <c r="C32" s="66"/>
      <c r="D32" s="66"/>
    </row>
    <row r="33" spans="1:4" ht="12.75">
      <c r="A33" s="173" t="s">
        <v>685</v>
      </c>
      <c r="B33" s="66"/>
      <c r="C33" s="66"/>
      <c r="D33" s="66">
        <v>159414.17</v>
      </c>
    </row>
    <row r="34" spans="1:4" ht="12.75">
      <c r="A34" s="173" t="s">
        <v>686</v>
      </c>
      <c r="B34" s="66"/>
      <c r="C34" s="66"/>
      <c r="D34" s="66">
        <f>D31+D32-D33</f>
        <v>11712.389999999985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4">
      <selection activeCell="F20" sqref="F20"/>
    </sheetView>
  </sheetViews>
  <sheetFormatPr defaultColWidth="9.140625" defaultRowHeight="12.75"/>
  <cols>
    <col min="1" max="1" width="17.00390625" style="0" customWidth="1"/>
    <col min="2" max="2" width="7.00390625" style="0" customWidth="1"/>
    <col min="3" max="3" width="5.8515625" style="0" customWidth="1"/>
    <col min="4" max="4" width="11.421875" style="0" customWidth="1"/>
    <col min="5" max="5" width="11.7109375" style="0" customWidth="1"/>
    <col min="6" max="6" width="11.28125" style="0" customWidth="1"/>
    <col min="7" max="7" width="41.140625" style="0" customWidth="1"/>
    <col min="8" max="8" width="10.421875" style="0" customWidth="1"/>
    <col min="9" max="9" width="14.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268</v>
      </c>
      <c r="B14" s="16">
        <v>1991</v>
      </c>
      <c r="C14" s="16">
        <v>71</v>
      </c>
      <c r="D14" s="17">
        <f>D33</f>
        <v>329815.26</v>
      </c>
      <c r="E14" s="26">
        <f>I18</f>
        <v>40030</v>
      </c>
      <c r="F14" s="17">
        <f>D14-E14</f>
        <v>289785.26</v>
      </c>
      <c r="G14" s="18" t="s">
        <v>11</v>
      </c>
      <c r="H14" s="44">
        <v>1989</v>
      </c>
      <c r="I14" s="20">
        <v>25975</v>
      </c>
    </row>
    <row r="15" spans="1:9" ht="15.75" customHeight="1">
      <c r="A15" s="13"/>
      <c r="B15" s="7"/>
      <c r="C15" s="7"/>
      <c r="D15" s="7"/>
      <c r="E15" s="7"/>
      <c r="F15" s="7"/>
      <c r="G15" s="10" t="s">
        <v>13</v>
      </c>
      <c r="H15" s="45" t="s">
        <v>269</v>
      </c>
      <c r="I15" s="12">
        <v>3408</v>
      </c>
    </row>
    <row r="16" spans="1:9" ht="16.5" customHeight="1">
      <c r="A16" s="13"/>
      <c r="B16" s="7"/>
      <c r="C16" s="7"/>
      <c r="D16" s="7"/>
      <c r="E16" s="7"/>
      <c r="F16" s="7"/>
      <c r="G16" s="10" t="s">
        <v>39</v>
      </c>
      <c r="H16" s="45" t="s">
        <v>185</v>
      </c>
      <c r="I16" s="12">
        <v>10647</v>
      </c>
    </row>
    <row r="17" spans="1:9" ht="18.75" customHeight="1">
      <c r="A17" s="13"/>
      <c r="B17" s="7"/>
      <c r="C17" s="7"/>
      <c r="D17" s="7"/>
      <c r="E17" s="7"/>
      <c r="F17" s="7"/>
      <c r="G17" s="10" t="s">
        <v>17</v>
      </c>
      <c r="H17" s="45"/>
      <c r="I17" s="12"/>
    </row>
    <row r="18" spans="1:9" ht="15" customHeight="1">
      <c r="A18" s="13"/>
      <c r="B18" s="7"/>
      <c r="C18" s="7"/>
      <c r="D18" s="21"/>
      <c r="E18" s="21"/>
      <c r="F18" s="21"/>
      <c r="G18" s="14" t="s">
        <v>19</v>
      </c>
      <c r="H18" s="45"/>
      <c r="I18" s="9">
        <f>SUM(I14:I17)</f>
        <v>40030</v>
      </c>
    </row>
    <row r="19" spans="1:9" ht="15" customHeight="1">
      <c r="A19" s="13"/>
      <c r="B19" s="7"/>
      <c r="C19" s="7"/>
      <c r="D19" s="7"/>
      <c r="E19" s="7"/>
      <c r="F19" s="7"/>
      <c r="G19" s="10" t="s">
        <v>270</v>
      </c>
      <c r="H19" s="45" t="s">
        <v>271</v>
      </c>
      <c r="I19" s="45">
        <v>19215</v>
      </c>
    </row>
    <row r="20" spans="1:9" ht="16.5" customHeight="1">
      <c r="A20" s="25"/>
      <c r="B20" s="25"/>
      <c r="C20" s="25"/>
      <c r="D20" s="25"/>
      <c r="E20" s="25"/>
      <c r="F20" s="25"/>
      <c r="G20" s="29" t="s">
        <v>272</v>
      </c>
      <c r="H20" s="49"/>
      <c r="I20" s="50"/>
    </row>
    <row r="21" spans="1:9" ht="15" customHeight="1">
      <c r="A21" s="25"/>
      <c r="B21" s="25"/>
      <c r="C21" s="25"/>
      <c r="D21" s="25"/>
      <c r="E21" s="25"/>
      <c r="F21" s="25"/>
      <c r="G21" s="29"/>
      <c r="H21" s="45" t="s">
        <v>273</v>
      </c>
      <c r="I21" s="12">
        <v>13500</v>
      </c>
    </row>
    <row r="22" spans="1:9" ht="15" customHeight="1">
      <c r="A22" s="13"/>
      <c r="B22" s="7"/>
      <c r="C22" s="7"/>
      <c r="D22" s="7"/>
      <c r="E22" s="7"/>
      <c r="F22" s="7"/>
      <c r="G22" s="10" t="s">
        <v>274</v>
      </c>
      <c r="H22" s="45">
        <v>15</v>
      </c>
      <c r="I22" s="12">
        <v>14200</v>
      </c>
    </row>
    <row r="23" spans="1:9" ht="15" customHeight="1">
      <c r="A23" s="13"/>
      <c r="B23" s="7"/>
      <c r="C23" s="7"/>
      <c r="D23" s="7"/>
      <c r="E23" s="7"/>
      <c r="F23" s="7"/>
      <c r="G23" s="10" t="s">
        <v>179</v>
      </c>
      <c r="H23" s="45"/>
      <c r="I23" s="12">
        <v>13500</v>
      </c>
    </row>
    <row r="24" spans="1:9" ht="15" customHeight="1">
      <c r="A24" s="13"/>
      <c r="B24" s="7"/>
      <c r="C24" s="7"/>
      <c r="D24" s="7"/>
      <c r="E24" s="7"/>
      <c r="F24" s="7"/>
      <c r="G24" s="14" t="s">
        <v>99</v>
      </c>
      <c r="H24" s="48"/>
      <c r="I24" s="9">
        <f>SUM(I19:I23)</f>
        <v>60415</v>
      </c>
    </row>
    <row r="25" spans="1:9" ht="15.75" customHeight="1">
      <c r="A25" s="13"/>
      <c r="B25" s="23"/>
      <c r="C25" s="21"/>
      <c r="D25" s="21"/>
      <c r="E25" s="21"/>
      <c r="F25" s="21"/>
      <c r="G25" s="14" t="s">
        <v>195</v>
      </c>
      <c r="H25" s="21"/>
      <c r="I25" s="9">
        <f>I18+I24</f>
        <v>100445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30" spans="1:4" ht="12.75">
      <c r="A30" s="173" t="s">
        <v>683</v>
      </c>
      <c r="B30" s="66"/>
      <c r="C30" s="66"/>
      <c r="D30" s="66">
        <v>178541.49</v>
      </c>
    </row>
    <row r="31" spans="1:4" ht="12.75">
      <c r="A31" s="173" t="s">
        <v>684</v>
      </c>
      <c r="B31" s="66"/>
      <c r="C31" s="66"/>
      <c r="D31" s="66">
        <v>151273.77</v>
      </c>
    </row>
    <row r="32" spans="1:4" ht="12.75">
      <c r="A32" s="173" t="s">
        <v>685</v>
      </c>
      <c r="B32" s="66"/>
      <c r="C32" s="66"/>
      <c r="D32" s="66"/>
    </row>
    <row r="33" spans="1:4" ht="12.75">
      <c r="A33" s="173" t="s">
        <v>686</v>
      </c>
      <c r="B33" s="66"/>
      <c r="C33" s="66"/>
      <c r="D33" s="66">
        <f>D30+D31-D32</f>
        <v>329815.26</v>
      </c>
    </row>
  </sheetData>
  <sheetProtection selectLockedCells="1" selectUnlockedCells="1"/>
  <mergeCells count="21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0:A21"/>
    <mergeCell ref="B20:B21"/>
    <mergeCell ref="C20:C21"/>
    <mergeCell ref="D20:D21"/>
    <mergeCell ref="E20:E21"/>
    <mergeCell ref="F20:F21"/>
    <mergeCell ref="G20:G21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7">
      <selection activeCell="E19" sqref="E19"/>
    </sheetView>
  </sheetViews>
  <sheetFormatPr defaultColWidth="9.140625" defaultRowHeight="12.75"/>
  <cols>
    <col min="1" max="1" width="16.00390625" style="0" customWidth="1"/>
    <col min="2" max="2" width="7.28125" style="0" customWidth="1"/>
    <col min="3" max="3" width="6.57421875" style="0" customWidth="1"/>
    <col min="4" max="4" width="12.8515625" style="0" customWidth="1"/>
    <col min="5" max="6" width="13.421875" style="0" customWidth="1"/>
    <col min="7" max="7" width="33.28125" style="0" customWidth="1"/>
    <col min="8" max="8" width="11.421875" style="0" customWidth="1"/>
    <col min="9" max="9" width="16.281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275</v>
      </c>
      <c r="B14" s="16">
        <v>1976</v>
      </c>
      <c r="C14" s="16">
        <v>99</v>
      </c>
      <c r="D14" s="26">
        <f>D33</f>
        <v>477661.07999999996</v>
      </c>
      <c r="E14" s="26">
        <f>I18</f>
        <v>60496</v>
      </c>
      <c r="F14" s="26">
        <f>D14-E14</f>
        <v>417165.07999999996</v>
      </c>
      <c r="G14" s="18" t="s">
        <v>11</v>
      </c>
      <c r="H14" s="44" t="s">
        <v>276</v>
      </c>
      <c r="I14" s="20">
        <v>35339</v>
      </c>
    </row>
    <row r="15" spans="1:9" ht="15.75" customHeight="1">
      <c r="A15" s="13"/>
      <c r="B15" s="7"/>
      <c r="C15" s="7"/>
      <c r="D15" s="9"/>
      <c r="E15" s="9"/>
      <c r="F15" s="9"/>
      <c r="G15" s="10" t="s">
        <v>13</v>
      </c>
      <c r="H15" s="45" t="s">
        <v>277</v>
      </c>
      <c r="I15" s="12">
        <v>19567</v>
      </c>
    </row>
    <row r="16" spans="1:9" ht="16.5" customHeight="1">
      <c r="A16" s="13"/>
      <c r="B16" s="7"/>
      <c r="C16" s="7"/>
      <c r="D16" s="9"/>
      <c r="E16" s="9"/>
      <c r="F16" s="9"/>
      <c r="G16" s="10" t="s">
        <v>39</v>
      </c>
      <c r="H16" s="45" t="s">
        <v>40</v>
      </c>
      <c r="I16" s="12">
        <v>5590</v>
      </c>
    </row>
    <row r="17" spans="1:9" ht="18.75" customHeight="1">
      <c r="A17" s="13"/>
      <c r="B17" s="7"/>
      <c r="C17" s="7"/>
      <c r="D17" s="9"/>
      <c r="E17" s="9"/>
      <c r="F17" s="9"/>
      <c r="G17" s="10" t="s">
        <v>17</v>
      </c>
      <c r="H17" s="45">
        <v>280</v>
      </c>
      <c r="I17" s="12" t="s">
        <v>278</v>
      </c>
    </row>
    <row r="18" spans="1:9" ht="15" customHeight="1">
      <c r="A18" s="13"/>
      <c r="B18" s="7"/>
      <c r="C18" s="7"/>
      <c r="D18" s="9"/>
      <c r="E18" s="9"/>
      <c r="F18" s="9"/>
      <c r="G18" s="31" t="s">
        <v>229</v>
      </c>
      <c r="H18" s="45"/>
      <c r="I18" s="9">
        <f>SUM(I14:I17)</f>
        <v>60496</v>
      </c>
    </row>
    <row r="19" spans="1:9" ht="15" customHeight="1">
      <c r="A19" s="13"/>
      <c r="B19" s="7"/>
      <c r="C19" s="7"/>
      <c r="D19" s="9"/>
      <c r="E19" s="9"/>
      <c r="F19" s="9"/>
      <c r="G19" s="10" t="s">
        <v>279</v>
      </c>
      <c r="H19" s="45" t="s">
        <v>280</v>
      </c>
      <c r="I19" s="12">
        <v>598700</v>
      </c>
    </row>
    <row r="20" spans="1:9" ht="16.5" customHeight="1">
      <c r="A20" s="13"/>
      <c r="B20" s="7"/>
      <c r="C20" s="7"/>
      <c r="D20" s="9"/>
      <c r="E20" s="9"/>
      <c r="F20" s="9"/>
      <c r="G20" s="10"/>
      <c r="H20" s="45"/>
      <c r="I20" s="12"/>
    </row>
    <row r="21" spans="1:9" ht="15" customHeight="1">
      <c r="A21" s="13"/>
      <c r="B21" s="7"/>
      <c r="C21" s="7"/>
      <c r="D21" s="9"/>
      <c r="E21" s="9"/>
      <c r="F21" s="9"/>
      <c r="G21" s="10"/>
      <c r="H21" s="45"/>
      <c r="I21" s="12"/>
    </row>
    <row r="22" spans="1:9" ht="15" customHeight="1">
      <c r="A22" s="13"/>
      <c r="B22" s="7"/>
      <c r="C22" s="7"/>
      <c r="D22" s="9"/>
      <c r="E22" s="9"/>
      <c r="F22" s="9"/>
      <c r="G22" s="10"/>
      <c r="H22" s="45"/>
      <c r="I22" s="12"/>
    </row>
    <row r="23" spans="1:9" ht="15" customHeight="1">
      <c r="A23" s="13"/>
      <c r="B23" s="7"/>
      <c r="C23" s="7"/>
      <c r="D23" s="9"/>
      <c r="E23" s="9"/>
      <c r="F23" s="9"/>
      <c r="G23" s="10"/>
      <c r="H23" s="45"/>
      <c r="I23" s="12"/>
    </row>
    <row r="24" spans="1:9" ht="15" customHeight="1">
      <c r="A24" s="13"/>
      <c r="B24" s="7"/>
      <c r="C24" s="7"/>
      <c r="D24" s="9"/>
      <c r="E24" s="9"/>
      <c r="F24" s="9"/>
      <c r="G24" s="14" t="s">
        <v>99</v>
      </c>
      <c r="H24" s="48"/>
      <c r="I24" s="9">
        <f>SUM(I19:I23)</f>
        <v>598700</v>
      </c>
    </row>
    <row r="25" spans="1:9" ht="15.75" customHeight="1">
      <c r="A25" s="13"/>
      <c r="B25" s="23"/>
      <c r="C25" s="21"/>
      <c r="D25" s="9"/>
      <c r="E25" s="9"/>
      <c r="F25" s="9"/>
      <c r="G25" s="14" t="s">
        <v>195</v>
      </c>
      <c r="H25" s="21"/>
      <c r="I25" s="9">
        <f>I18+I24</f>
        <v>659196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30" spans="1:4" ht="12.75">
      <c r="A30" s="173" t="s">
        <v>683</v>
      </c>
      <c r="B30" s="66"/>
      <c r="C30" s="66"/>
      <c r="D30" s="66">
        <v>297108.98</v>
      </c>
    </row>
    <row r="31" spans="1:4" ht="12.75">
      <c r="A31" s="173" t="s">
        <v>684</v>
      </c>
      <c r="B31" s="66"/>
      <c r="C31" s="66"/>
      <c r="D31" s="66">
        <v>180552.1</v>
      </c>
    </row>
    <row r="32" spans="1:4" ht="12.75">
      <c r="A32" s="173" t="s">
        <v>685</v>
      </c>
      <c r="B32" s="66"/>
      <c r="C32" s="66"/>
      <c r="D32" s="66"/>
    </row>
    <row r="33" spans="1:4" ht="12.75">
      <c r="A33" s="173" t="s">
        <v>686</v>
      </c>
      <c r="B33" s="66"/>
      <c r="C33" s="66"/>
      <c r="D33" s="66">
        <f>D30+D31-D32</f>
        <v>477661.07999999996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13">
      <selection activeCell="F23" sqref="F23"/>
    </sheetView>
  </sheetViews>
  <sheetFormatPr defaultColWidth="9.140625" defaultRowHeight="12.75"/>
  <cols>
    <col min="1" max="1" width="17.00390625" style="0" customWidth="1"/>
    <col min="2" max="2" width="6.421875" style="0" customWidth="1"/>
    <col min="3" max="3" width="5.00390625" style="0" customWidth="1"/>
    <col min="4" max="5" width="11.140625" style="0" customWidth="1"/>
    <col min="6" max="6" width="11.8515625" style="0" customWidth="1"/>
    <col min="7" max="7" width="39.57421875" style="0" customWidth="1"/>
    <col min="8" max="8" width="11.140625" style="0" customWidth="1"/>
    <col min="9" max="9" width="12.14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8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281</v>
      </c>
      <c r="B14" s="16">
        <v>1990</v>
      </c>
      <c r="C14" s="16">
        <v>80</v>
      </c>
      <c r="D14" s="26">
        <f>D33</f>
        <v>221315.85</v>
      </c>
      <c r="E14" s="26">
        <f>I18</f>
        <v>58679</v>
      </c>
      <c r="F14" s="26">
        <f>D14-E14</f>
        <v>162636.85</v>
      </c>
      <c r="G14" s="16" t="s">
        <v>11</v>
      </c>
      <c r="H14" s="16" t="s">
        <v>282</v>
      </c>
      <c r="I14" s="16">
        <v>35687</v>
      </c>
    </row>
    <row r="15" spans="1:9" ht="15.75" customHeight="1">
      <c r="A15" s="13"/>
      <c r="B15" s="7"/>
      <c r="C15" s="7"/>
      <c r="D15" s="9"/>
      <c r="E15" s="9"/>
      <c r="F15" s="9"/>
      <c r="G15" s="7" t="s">
        <v>13</v>
      </c>
      <c r="H15" s="7" t="s">
        <v>283</v>
      </c>
      <c r="I15" s="7">
        <v>3840</v>
      </c>
    </row>
    <row r="16" spans="1:9" ht="16.5" customHeight="1">
      <c r="A16" s="13"/>
      <c r="B16" s="7"/>
      <c r="C16" s="7"/>
      <c r="D16" s="9"/>
      <c r="E16" s="9"/>
      <c r="F16" s="9"/>
      <c r="G16" s="7" t="s">
        <v>39</v>
      </c>
      <c r="H16" s="7" t="s">
        <v>59</v>
      </c>
      <c r="I16" s="7">
        <v>19152</v>
      </c>
    </row>
    <row r="17" spans="1:9" ht="18.75" customHeight="1">
      <c r="A17" s="13"/>
      <c r="B17" s="7"/>
      <c r="C17" s="7"/>
      <c r="D17" s="9"/>
      <c r="E17" s="9"/>
      <c r="F17" s="9"/>
      <c r="G17" s="7" t="s">
        <v>17</v>
      </c>
      <c r="H17" s="7"/>
      <c r="I17" s="7"/>
    </row>
    <row r="18" spans="1:9" ht="15" customHeight="1">
      <c r="A18" s="13"/>
      <c r="B18" s="7"/>
      <c r="C18" s="7"/>
      <c r="D18" s="9"/>
      <c r="E18" s="9"/>
      <c r="F18" s="9"/>
      <c r="G18" s="9" t="s">
        <v>229</v>
      </c>
      <c r="H18" s="7"/>
      <c r="I18" s="9">
        <f>SUM(I14:I17)</f>
        <v>58679</v>
      </c>
    </row>
    <row r="19" spans="1:9" ht="15" customHeight="1">
      <c r="A19" s="13"/>
      <c r="B19" s="7"/>
      <c r="C19" s="7"/>
      <c r="D19" s="9"/>
      <c r="E19" s="9"/>
      <c r="F19" s="9"/>
      <c r="G19" s="7" t="s">
        <v>284</v>
      </c>
      <c r="H19" s="7" t="s">
        <v>285</v>
      </c>
      <c r="I19" s="7">
        <v>3820</v>
      </c>
    </row>
    <row r="20" spans="1:9" ht="16.5" customHeight="1">
      <c r="A20" s="13"/>
      <c r="B20" s="7"/>
      <c r="C20" s="7"/>
      <c r="D20" s="9"/>
      <c r="E20" s="9"/>
      <c r="F20" s="9"/>
      <c r="G20" s="7" t="s">
        <v>286</v>
      </c>
      <c r="H20" s="7" t="s">
        <v>287</v>
      </c>
      <c r="I20" s="7">
        <v>7450</v>
      </c>
    </row>
    <row r="21" spans="1:9" ht="15" customHeight="1">
      <c r="A21" s="13"/>
      <c r="B21" s="7"/>
      <c r="C21" s="7"/>
      <c r="D21" s="9"/>
      <c r="E21" s="9"/>
      <c r="F21" s="9"/>
      <c r="G21" s="7" t="s">
        <v>288</v>
      </c>
      <c r="H21" s="7"/>
      <c r="I21" s="7"/>
    </row>
    <row r="22" spans="1:9" ht="15" customHeight="1">
      <c r="A22" s="13"/>
      <c r="B22" s="7"/>
      <c r="C22" s="7"/>
      <c r="D22" s="9"/>
      <c r="E22" s="9"/>
      <c r="F22" s="9"/>
      <c r="G22" s="7"/>
      <c r="H22" s="7"/>
      <c r="I22" s="7"/>
    </row>
    <row r="23" spans="1:9" ht="15" customHeight="1">
      <c r="A23" s="13"/>
      <c r="B23" s="7"/>
      <c r="C23" s="7"/>
      <c r="D23" s="9"/>
      <c r="E23" s="9"/>
      <c r="F23" s="9"/>
      <c r="G23" s="7"/>
      <c r="H23" s="7"/>
      <c r="I23" s="7"/>
    </row>
    <row r="24" spans="1:9" ht="15" customHeight="1">
      <c r="A24" s="13"/>
      <c r="B24" s="7"/>
      <c r="C24" s="7"/>
      <c r="D24" s="9"/>
      <c r="E24" s="9"/>
      <c r="F24" s="9"/>
      <c r="G24" s="14" t="s">
        <v>99</v>
      </c>
      <c r="H24" s="48"/>
      <c r="I24" s="9">
        <f>SUM(I19:I23)</f>
        <v>11270</v>
      </c>
    </row>
    <row r="25" spans="1:9" ht="15.75" customHeight="1">
      <c r="A25" s="13"/>
      <c r="B25" s="23"/>
      <c r="C25" s="21"/>
      <c r="D25" s="9"/>
      <c r="E25" s="9"/>
      <c r="F25" s="9"/>
      <c r="G25" s="14" t="s">
        <v>195</v>
      </c>
      <c r="H25" s="21"/>
      <c r="I25" s="9">
        <f>I18+I24</f>
        <v>69949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30" spans="1:4" ht="12.75">
      <c r="A30" s="173" t="s">
        <v>683</v>
      </c>
      <c r="B30" s="66"/>
      <c r="C30" s="66"/>
      <c r="D30" s="66">
        <v>276800.62</v>
      </c>
    </row>
    <row r="31" spans="1:4" ht="12.75">
      <c r="A31" s="173" t="s">
        <v>684</v>
      </c>
      <c r="B31" s="66"/>
      <c r="C31" s="66"/>
      <c r="D31" s="66"/>
    </row>
    <row r="32" spans="1:4" ht="12.75">
      <c r="A32" s="173" t="s">
        <v>685</v>
      </c>
      <c r="B32" s="66"/>
      <c r="C32" s="66"/>
      <c r="D32" s="66">
        <v>55484.77</v>
      </c>
    </row>
    <row r="33" spans="1:4" ht="12.75">
      <c r="A33" s="173" t="s">
        <v>686</v>
      </c>
      <c r="B33" s="66"/>
      <c r="C33" s="66"/>
      <c r="D33" s="66">
        <f>D30+D31-D32</f>
        <v>221315.85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7"/>
  <sheetViews>
    <sheetView zoomScale="130" zoomScaleNormal="130" workbookViewId="0" topLeftCell="A11">
      <selection activeCell="D13" sqref="D13"/>
    </sheetView>
  </sheetViews>
  <sheetFormatPr defaultColWidth="9.140625" defaultRowHeight="12.75"/>
  <cols>
    <col min="1" max="1" width="15.140625" style="0" customWidth="1"/>
    <col min="2" max="2" width="6.140625" style="0" customWidth="1"/>
    <col min="3" max="3" width="5.421875" style="0" customWidth="1"/>
    <col min="4" max="4" width="11.28125" style="0" customWidth="1"/>
    <col min="5" max="5" width="9.7109375" style="0" customWidth="1"/>
    <col min="6" max="6" width="11.28125" style="0" customWidth="1"/>
    <col min="7" max="7" width="44.140625" style="0" customWidth="1"/>
    <col min="8" max="8" width="10.421875" style="0" customWidth="1"/>
    <col min="9" max="9" width="12.7109375" style="0" customWidth="1"/>
  </cols>
  <sheetData>
    <row r="1" spans="7:9" ht="12.75">
      <c r="G1" s="174"/>
      <c r="H1" s="175" t="s">
        <v>678</v>
      </c>
      <c r="I1" s="175"/>
    </row>
    <row r="2" spans="7:9" ht="12.75">
      <c r="G2" s="175" t="s">
        <v>679</v>
      </c>
      <c r="H2" s="175"/>
      <c r="I2" s="175"/>
    </row>
    <row r="3" spans="7:9" ht="14.25" customHeight="1">
      <c r="G3" s="175" t="s">
        <v>680</v>
      </c>
      <c r="H3" s="175"/>
      <c r="I3" s="175"/>
    </row>
    <row r="4" spans="1:9" ht="17.25" customHeight="1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11.25" customHeight="1">
      <c r="A5" s="2" t="s">
        <v>1</v>
      </c>
      <c r="B5" s="3" t="s">
        <v>700</v>
      </c>
      <c r="C5" s="3" t="s">
        <v>3</v>
      </c>
      <c r="D5" s="2" t="s">
        <v>687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11.25" customHeight="1">
      <c r="A6" s="2"/>
      <c r="B6" s="3"/>
      <c r="C6" s="3"/>
      <c r="D6" s="2"/>
      <c r="E6" s="2"/>
      <c r="F6" s="2"/>
      <c r="G6" s="2"/>
      <c r="H6" s="2"/>
      <c r="I6" s="2"/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3.5" customHeigh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/>
    </row>
    <row r="13" spans="1:9" ht="16.5" customHeight="1">
      <c r="A13" s="22" t="s">
        <v>289</v>
      </c>
      <c r="B13" s="16">
        <v>1991</v>
      </c>
      <c r="C13" s="16">
        <v>180</v>
      </c>
      <c r="D13" s="26">
        <f>D37</f>
        <v>705236.39</v>
      </c>
      <c r="E13" s="26">
        <f>I17</f>
        <v>62038</v>
      </c>
      <c r="F13" s="26">
        <f>D13-E13</f>
        <v>643198.39</v>
      </c>
      <c r="G13" s="18" t="s">
        <v>11</v>
      </c>
      <c r="H13" s="18" t="s">
        <v>290</v>
      </c>
      <c r="I13" s="16">
        <v>41808</v>
      </c>
    </row>
    <row r="14" spans="1:9" ht="15.75" customHeight="1">
      <c r="A14" s="13"/>
      <c r="B14" s="7"/>
      <c r="C14" s="7"/>
      <c r="D14" s="9"/>
      <c r="E14" s="9"/>
      <c r="F14" s="9"/>
      <c r="G14" s="10" t="s">
        <v>13</v>
      </c>
      <c r="H14" s="10" t="s">
        <v>291</v>
      </c>
      <c r="I14" s="7">
        <v>8640</v>
      </c>
    </row>
    <row r="15" spans="1:9" ht="16.5" customHeight="1">
      <c r="A15" s="13"/>
      <c r="B15" s="7"/>
      <c r="C15" s="7"/>
      <c r="D15" s="9"/>
      <c r="E15" s="9"/>
      <c r="F15" s="9"/>
      <c r="G15" s="10" t="s">
        <v>39</v>
      </c>
      <c r="H15" s="10" t="s">
        <v>59</v>
      </c>
      <c r="I15" s="7">
        <v>11590</v>
      </c>
    </row>
    <row r="16" spans="1:9" ht="18.75" customHeight="1">
      <c r="A16" s="13"/>
      <c r="B16" s="7"/>
      <c r="C16" s="7"/>
      <c r="D16" s="9"/>
      <c r="E16" s="9"/>
      <c r="F16" s="9"/>
      <c r="G16" s="10" t="s">
        <v>17</v>
      </c>
      <c r="H16" s="10"/>
      <c r="I16" s="7"/>
    </row>
    <row r="17" spans="1:9" ht="15" customHeight="1">
      <c r="A17" s="13"/>
      <c r="B17" s="7"/>
      <c r="C17" s="7"/>
      <c r="D17" s="9"/>
      <c r="E17" s="9"/>
      <c r="F17" s="9"/>
      <c r="G17" s="14" t="s">
        <v>19</v>
      </c>
      <c r="H17" s="5"/>
      <c r="I17" s="9">
        <f>SUM(I13:I16)</f>
        <v>62038</v>
      </c>
    </row>
    <row r="18" spans="1:9" ht="15" customHeight="1">
      <c r="A18" s="13"/>
      <c r="B18" s="7"/>
      <c r="C18" s="7"/>
      <c r="D18" s="9"/>
      <c r="E18" s="9"/>
      <c r="F18" s="9"/>
      <c r="G18" s="10" t="s">
        <v>292</v>
      </c>
      <c r="H18" s="10" t="s">
        <v>293</v>
      </c>
      <c r="I18" s="7">
        <v>167500</v>
      </c>
    </row>
    <row r="19" spans="1:9" ht="16.5" customHeight="1">
      <c r="A19" s="13"/>
      <c r="B19" s="7"/>
      <c r="C19" s="7"/>
      <c r="D19" s="9"/>
      <c r="E19" s="9"/>
      <c r="F19" s="9"/>
      <c r="G19" s="10" t="s">
        <v>20</v>
      </c>
      <c r="H19" s="10" t="s">
        <v>294</v>
      </c>
      <c r="I19" s="7">
        <v>11700</v>
      </c>
    </row>
    <row r="20" spans="1:9" ht="16.5" customHeight="1">
      <c r="A20" s="25"/>
      <c r="B20" s="25"/>
      <c r="C20" s="25"/>
      <c r="D20" s="28"/>
      <c r="E20" s="28"/>
      <c r="F20" s="28"/>
      <c r="G20" s="29" t="s">
        <v>295</v>
      </c>
      <c r="H20" s="53"/>
      <c r="I20" s="34"/>
    </row>
    <row r="21" spans="1:9" ht="15" customHeight="1">
      <c r="A21" s="25"/>
      <c r="B21" s="25"/>
      <c r="C21" s="25"/>
      <c r="D21" s="28"/>
      <c r="E21" s="28"/>
      <c r="F21" s="28"/>
      <c r="G21" s="29"/>
      <c r="H21" s="10" t="s">
        <v>296</v>
      </c>
      <c r="I21" s="7">
        <v>16800</v>
      </c>
    </row>
    <row r="22" spans="1:9" ht="16.5" customHeight="1">
      <c r="A22" s="13"/>
      <c r="B22" s="7"/>
      <c r="C22" s="7"/>
      <c r="D22" s="9"/>
      <c r="E22" s="9"/>
      <c r="F22" s="9"/>
      <c r="G22" s="29" t="s">
        <v>297</v>
      </c>
      <c r="H22" s="54"/>
      <c r="I22" s="55"/>
    </row>
    <row r="23" spans="1:9" ht="15" customHeight="1">
      <c r="A23" s="13"/>
      <c r="B23" s="7"/>
      <c r="C23" s="7"/>
      <c r="D23" s="9"/>
      <c r="E23" s="9"/>
      <c r="F23" s="9"/>
      <c r="G23" s="29"/>
      <c r="H23" s="10" t="s">
        <v>298</v>
      </c>
      <c r="I23" s="7">
        <v>9640</v>
      </c>
    </row>
    <row r="24" spans="1:9" ht="15" customHeight="1">
      <c r="A24" s="13"/>
      <c r="B24" s="7"/>
      <c r="C24" s="7"/>
      <c r="D24" s="9"/>
      <c r="E24" s="9"/>
      <c r="F24" s="9"/>
      <c r="G24" s="52" t="s">
        <v>299</v>
      </c>
      <c r="H24" s="10" t="s">
        <v>202</v>
      </c>
      <c r="I24" s="7">
        <v>72560</v>
      </c>
    </row>
    <row r="25" spans="1:9" ht="15" customHeight="1">
      <c r="A25" s="13"/>
      <c r="B25" s="7"/>
      <c r="C25" s="7"/>
      <c r="D25" s="9"/>
      <c r="E25" s="9"/>
      <c r="F25" s="9"/>
      <c r="G25" s="52" t="s">
        <v>300</v>
      </c>
      <c r="H25" s="10" t="s">
        <v>301</v>
      </c>
      <c r="I25" s="7">
        <v>41600</v>
      </c>
    </row>
    <row r="26" spans="1:9" ht="15" customHeight="1">
      <c r="A26" s="13"/>
      <c r="B26" s="7"/>
      <c r="C26" s="7"/>
      <c r="D26" s="9"/>
      <c r="E26" s="9"/>
      <c r="F26" s="9"/>
      <c r="G26" s="52" t="s">
        <v>302</v>
      </c>
      <c r="H26" s="10" t="s">
        <v>303</v>
      </c>
      <c r="I26" s="7">
        <v>108708</v>
      </c>
    </row>
    <row r="27" spans="1:9" ht="15" customHeight="1">
      <c r="A27" s="13"/>
      <c r="B27" s="7"/>
      <c r="C27" s="7"/>
      <c r="D27" s="9"/>
      <c r="E27" s="9"/>
      <c r="F27" s="9"/>
      <c r="G27" s="29" t="s">
        <v>63</v>
      </c>
      <c r="H27" s="18"/>
      <c r="I27" s="16">
        <v>12152</v>
      </c>
    </row>
    <row r="28" spans="1:9" ht="15" customHeight="1">
      <c r="A28" s="13"/>
      <c r="B28" s="7"/>
      <c r="C28" s="7"/>
      <c r="D28" s="9"/>
      <c r="E28" s="9"/>
      <c r="F28" s="9"/>
      <c r="G28" s="10" t="s">
        <v>288</v>
      </c>
      <c r="H28" s="10"/>
      <c r="I28" s="7"/>
    </row>
    <row r="29" spans="1:9" ht="15" customHeight="1">
      <c r="A29" s="13"/>
      <c r="B29" s="7"/>
      <c r="C29" s="7"/>
      <c r="D29" s="9"/>
      <c r="E29" s="9"/>
      <c r="F29" s="9"/>
      <c r="G29" s="14" t="s">
        <v>99</v>
      </c>
      <c r="H29" s="41"/>
      <c r="I29" s="9">
        <f>SUM(I18:I27)</f>
        <v>440660</v>
      </c>
    </row>
    <row r="30" spans="1:9" ht="15.75" customHeight="1">
      <c r="A30" s="13"/>
      <c r="B30" s="23"/>
      <c r="C30" s="21"/>
      <c r="D30" s="9"/>
      <c r="E30" s="9"/>
      <c r="F30" s="9"/>
      <c r="G30" s="14" t="s">
        <v>195</v>
      </c>
      <c r="H30" s="21"/>
      <c r="I30" s="9">
        <f>I17+I29</f>
        <v>502698</v>
      </c>
    </row>
    <row r="31" spans="1:8" ht="12.75" customHeight="1">
      <c r="A31" s="202"/>
      <c r="B31" s="202"/>
      <c r="C31" s="202"/>
      <c r="D31" s="202"/>
      <c r="E31" s="202"/>
      <c r="F31" s="202"/>
      <c r="G31" s="202"/>
      <c r="H31" s="202"/>
    </row>
    <row r="32" spans="1:9" ht="15">
      <c r="A32" s="172" t="s">
        <v>681</v>
      </c>
      <c r="H32" s="68"/>
      <c r="I32" s="68"/>
    </row>
    <row r="34" spans="1:4" ht="12.75">
      <c r="A34" s="173" t="s">
        <v>683</v>
      </c>
      <c r="B34" s="66"/>
      <c r="C34" s="66"/>
      <c r="D34" s="66">
        <v>595164.41</v>
      </c>
    </row>
    <row r="35" spans="1:4" ht="12.75">
      <c r="A35" s="173" t="s">
        <v>684</v>
      </c>
      <c r="B35" s="66"/>
      <c r="C35" s="66"/>
      <c r="D35" s="66">
        <v>110071.98</v>
      </c>
    </row>
    <row r="36" spans="1:4" ht="12.75">
      <c r="A36" s="173" t="s">
        <v>685</v>
      </c>
      <c r="B36" s="66"/>
      <c r="C36" s="66"/>
      <c r="D36" s="66"/>
    </row>
    <row r="37" spans="1:4" ht="12.75">
      <c r="A37" s="173" t="s">
        <v>686</v>
      </c>
      <c r="B37" s="66"/>
      <c r="C37" s="66"/>
      <c r="D37" s="66">
        <f>D34+D35-D36</f>
        <v>705236.39</v>
      </c>
    </row>
  </sheetData>
  <sheetProtection selectLockedCells="1" selectUnlockedCells="1"/>
  <mergeCells count="22">
    <mergeCell ref="H1:I1"/>
    <mergeCell ref="G2:I2"/>
    <mergeCell ref="G3:I3"/>
    <mergeCell ref="A4:I4"/>
    <mergeCell ref="A5:A11"/>
    <mergeCell ref="B5:B11"/>
    <mergeCell ref="C5:C11"/>
    <mergeCell ref="D5:D11"/>
    <mergeCell ref="E5:E11"/>
    <mergeCell ref="F5:F11"/>
    <mergeCell ref="G5:G11"/>
    <mergeCell ref="H5:H11"/>
    <mergeCell ref="I5:I11"/>
    <mergeCell ref="A20:A21"/>
    <mergeCell ref="B20:B21"/>
    <mergeCell ref="C20:C21"/>
    <mergeCell ref="D20:D21"/>
    <mergeCell ref="E20:E21"/>
    <mergeCell ref="F20:F21"/>
    <mergeCell ref="G20:G21"/>
    <mergeCell ref="G22:G23"/>
    <mergeCell ref="A31:H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32"/>
  <sheetViews>
    <sheetView zoomScale="130" zoomScaleNormal="130" workbookViewId="0" topLeftCell="A10">
      <selection activeCell="B35" sqref="B35"/>
    </sheetView>
  </sheetViews>
  <sheetFormatPr defaultColWidth="9.140625" defaultRowHeight="12.75"/>
  <cols>
    <col min="1" max="1" width="14.8515625" style="0" customWidth="1"/>
    <col min="2" max="2" width="6.8515625" style="0" customWidth="1"/>
    <col min="3" max="3" width="7.28125" style="0" customWidth="1"/>
    <col min="4" max="4" width="13.57421875" style="0" customWidth="1"/>
    <col min="5" max="5" width="13.28125" style="0" customWidth="1"/>
    <col min="6" max="6" width="12.28125" style="0" customWidth="1"/>
    <col min="7" max="7" width="41.7109375" style="0" customWidth="1"/>
    <col min="8" max="8" width="8.57421875" style="0" customWidth="1"/>
    <col min="9" max="9" width="12.00390625" style="0" customWidth="1"/>
    <col min="11" max="11" width="11.8515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16.5" customHeight="1">
      <c r="A14" s="22" t="s">
        <v>304</v>
      </c>
      <c r="B14" s="16">
        <v>1973</v>
      </c>
      <c r="C14" s="16">
        <v>90</v>
      </c>
      <c r="D14" s="26">
        <f>D32</f>
        <v>140184.72</v>
      </c>
      <c r="E14" s="26">
        <f>I17</f>
        <v>65507</v>
      </c>
      <c r="F14" s="26">
        <f>D14-E14</f>
        <v>74677.72</v>
      </c>
      <c r="G14" s="18" t="s">
        <v>305</v>
      </c>
      <c r="H14" s="18" t="s">
        <v>40</v>
      </c>
      <c r="I14" s="20">
        <v>5590</v>
      </c>
    </row>
    <row r="15" spans="1:9" ht="15.75" customHeight="1">
      <c r="A15" s="23"/>
      <c r="B15" s="7"/>
      <c r="C15" s="7"/>
      <c r="D15" s="24"/>
      <c r="E15" s="9"/>
      <c r="F15" s="24"/>
      <c r="G15" s="10" t="s">
        <v>11</v>
      </c>
      <c r="H15" s="10" t="s">
        <v>306</v>
      </c>
      <c r="I15" s="12">
        <v>47572</v>
      </c>
    </row>
    <row r="16" spans="1:9" ht="16.5" customHeight="1">
      <c r="A16" s="13"/>
      <c r="B16" s="7"/>
      <c r="C16" s="7"/>
      <c r="D16" s="24"/>
      <c r="E16" s="24"/>
      <c r="F16" s="24"/>
      <c r="G16" s="10" t="s">
        <v>13</v>
      </c>
      <c r="H16" s="10" t="s">
        <v>307</v>
      </c>
      <c r="I16" s="12">
        <v>12345</v>
      </c>
    </row>
    <row r="17" spans="1:9" ht="18.75" customHeight="1">
      <c r="A17" s="13"/>
      <c r="B17" s="7"/>
      <c r="C17" s="7"/>
      <c r="D17" s="24"/>
      <c r="E17" s="24"/>
      <c r="F17" s="24"/>
      <c r="G17" s="10" t="s">
        <v>308</v>
      </c>
      <c r="H17" s="10"/>
      <c r="I17" s="9">
        <f>SUM(I14:I16)</f>
        <v>65507</v>
      </c>
    </row>
    <row r="18" spans="1:9" ht="15" customHeight="1">
      <c r="A18" s="13"/>
      <c r="B18" s="7"/>
      <c r="C18" s="7"/>
      <c r="D18" s="24"/>
      <c r="E18" s="24"/>
      <c r="F18" s="24"/>
      <c r="G18" s="10" t="s">
        <v>309</v>
      </c>
      <c r="H18" s="10" t="s">
        <v>143</v>
      </c>
      <c r="I18" s="7">
        <v>12000</v>
      </c>
    </row>
    <row r="19" spans="1:9" ht="15" customHeight="1">
      <c r="A19" s="13"/>
      <c r="B19" s="7"/>
      <c r="C19" s="7"/>
      <c r="D19" s="24"/>
      <c r="E19" s="24"/>
      <c r="F19" s="24"/>
      <c r="G19" s="10" t="s">
        <v>310</v>
      </c>
      <c r="H19" s="10" t="s">
        <v>311</v>
      </c>
      <c r="I19" s="7">
        <v>9540</v>
      </c>
    </row>
    <row r="20" spans="1:9" ht="16.5" customHeight="1">
      <c r="A20" s="13"/>
      <c r="B20" s="7"/>
      <c r="C20" s="7"/>
      <c r="D20" s="24"/>
      <c r="E20" s="24"/>
      <c r="F20" s="24"/>
      <c r="G20" s="10" t="s">
        <v>312</v>
      </c>
      <c r="H20" s="10" t="s">
        <v>313</v>
      </c>
      <c r="I20" s="7">
        <v>23900</v>
      </c>
    </row>
    <row r="21" spans="1:9" ht="15" customHeight="1">
      <c r="A21" s="13"/>
      <c r="B21" s="7"/>
      <c r="C21" s="7"/>
      <c r="D21" s="24"/>
      <c r="E21" s="24"/>
      <c r="F21" s="24"/>
      <c r="G21" s="10" t="s">
        <v>314</v>
      </c>
      <c r="H21" s="10" t="s">
        <v>315</v>
      </c>
      <c r="I21" s="7">
        <v>37200</v>
      </c>
    </row>
    <row r="22" spans="1:9" ht="15" customHeight="1">
      <c r="A22" s="13"/>
      <c r="B22" s="7"/>
      <c r="C22" s="7"/>
      <c r="D22" s="24"/>
      <c r="E22" s="24"/>
      <c r="F22" s="24"/>
      <c r="G22" s="10" t="s">
        <v>20</v>
      </c>
      <c r="H22" s="10" t="s">
        <v>316</v>
      </c>
      <c r="I22" s="7">
        <v>19936</v>
      </c>
    </row>
    <row r="23" spans="1:9" ht="15" customHeight="1">
      <c r="A23" s="13"/>
      <c r="B23" s="7"/>
      <c r="C23" s="7"/>
      <c r="D23" s="24"/>
      <c r="E23" s="24"/>
      <c r="F23" s="24"/>
      <c r="G23" s="10"/>
      <c r="H23" s="10"/>
      <c r="I23" s="7"/>
    </row>
    <row r="24" spans="1:9" ht="15" customHeight="1">
      <c r="A24" s="13"/>
      <c r="B24" s="7"/>
      <c r="C24" s="7"/>
      <c r="D24" s="24"/>
      <c r="E24" s="24"/>
      <c r="F24" s="24"/>
      <c r="G24" s="56" t="s">
        <v>99</v>
      </c>
      <c r="H24" s="18"/>
      <c r="I24" s="26">
        <f>SUM(I18:I23)</f>
        <v>102576</v>
      </c>
    </row>
    <row r="25" spans="1:9" ht="15.75" customHeight="1">
      <c r="A25" s="13"/>
      <c r="B25" s="23"/>
      <c r="C25" s="21"/>
      <c r="D25" s="9"/>
      <c r="E25" s="9"/>
      <c r="F25" s="9"/>
      <c r="G25" s="14" t="s">
        <v>195</v>
      </c>
      <c r="H25" s="21"/>
      <c r="I25" s="9">
        <f>I17+I24</f>
        <v>168083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9" spans="1:4" ht="12.75">
      <c r="A29" s="173" t="s">
        <v>683</v>
      </c>
      <c r="B29" s="66"/>
      <c r="C29" s="66"/>
      <c r="D29" s="66">
        <v>273413.93</v>
      </c>
    </row>
    <row r="30" spans="1:4" ht="12.75">
      <c r="A30" s="173" t="s">
        <v>684</v>
      </c>
      <c r="B30" s="66"/>
      <c r="C30" s="66"/>
      <c r="D30" s="66"/>
    </row>
    <row r="31" spans="1:4" ht="12.75">
      <c r="A31" s="173" t="s">
        <v>685</v>
      </c>
      <c r="B31" s="66"/>
      <c r="C31" s="66"/>
      <c r="D31" s="66">
        <v>133229.21</v>
      </c>
    </row>
    <row r="32" spans="1:4" ht="12.75">
      <c r="A32" s="173" t="s">
        <v>686</v>
      </c>
      <c r="B32" s="66"/>
      <c r="C32" s="66"/>
      <c r="D32" s="66">
        <f>D29+D30-D31</f>
        <v>140184.72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35"/>
  <sheetViews>
    <sheetView zoomScale="130" zoomScaleNormal="130" workbookViewId="0" topLeftCell="A1">
      <selection activeCell="D14" sqref="D14"/>
    </sheetView>
  </sheetViews>
  <sheetFormatPr defaultColWidth="9.140625" defaultRowHeight="12.75"/>
  <cols>
    <col min="1" max="1" width="15.00390625" style="0" customWidth="1"/>
    <col min="2" max="2" width="6.140625" style="0" customWidth="1"/>
    <col min="3" max="3" width="5.8515625" style="0" customWidth="1"/>
    <col min="4" max="4" width="12.00390625" style="0" customWidth="1"/>
    <col min="5" max="6" width="12.57421875" style="0" customWidth="1"/>
    <col min="7" max="7" width="36.7109375" style="0" customWidth="1"/>
    <col min="8" max="8" width="12.28125" style="0" customWidth="1"/>
    <col min="9" max="9" width="16.28125" style="0" customWidth="1"/>
    <col min="11" max="11" width="12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57" t="s">
        <v>317</v>
      </c>
      <c r="B14" s="58">
        <v>1940</v>
      </c>
      <c r="C14" s="58">
        <v>41</v>
      </c>
      <c r="D14" s="59">
        <f>D35</f>
        <v>120164.74</v>
      </c>
      <c r="E14" s="59">
        <f>I18</f>
        <v>64565</v>
      </c>
      <c r="F14" s="59">
        <f>D14-E14</f>
        <v>55599.740000000005</v>
      </c>
      <c r="G14" s="60" t="s">
        <v>11</v>
      </c>
      <c r="H14" s="60" t="s">
        <v>318</v>
      </c>
      <c r="I14" s="61">
        <v>19408</v>
      </c>
    </row>
    <row r="15" spans="1:9" ht="16.5" customHeight="1">
      <c r="A15" s="59">
        <v>38</v>
      </c>
      <c r="B15" s="58"/>
      <c r="C15" s="58"/>
      <c r="D15" s="59"/>
      <c r="E15" s="59"/>
      <c r="F15" s="59"/>
      <c r="G15" s="60" t="s">
        <v>13</v>
      </c>
      <c r="H15" s="62" t="s">
        <v>319</v>
      </c>
      <c r="I15" s="61">
        <v>7200</v>
      </c>
    </row>
    <row r="16" spans="1:9" ht="18.75" customHeight="1">
      <c r="A16" s="13"/>
      <c r="B16" s="7"/>
      <c r="C16" s="7"/>
      <c r="D16" s="9"/>
      <c r="E16" s="9"/>
      <c r="F16" s="9"/>
      <c r="G16" s="10" t="s">
        <v>39</v>
      </c>
      <c r="H16" s="10" t="s">
        <v>320</v>
      </c>
      <c r="I16" s="12">
        <v>11180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1" t="s">
        <v>321</v>
      </c>
      <c r="I17" s="12">
        <v>26777</v>
      </c>
    </row>
    <row r="18" spans="1:9" ht="15" customHeight="1">
      <c r="A18" s="13"/>
      <c r="B18" s="7"/>
      <c r="C18" s="7"/>
      <c r="D18" s="9"/>
      <c r="E18" s="9"/>
      <c r="F18" s="9"/>
      <c r="G18" s="14" t="s">
        <v>60</v>
      </c>
      <c r="H18" s="31"/>
      <c r="I18" s="9">
        <f>SUM(I14:I17)</f>
        <v>64565</v>
      </c>
    </row>
    <row r="19" spans="1:9" ht="30" customHeight="1">
      <c r="A19" s="13"/>
      <c r="B19" s="7"/>
      <c r="C19" s="7"/>
      <c r="D19" s="9"/>
      <c r="E19" s="9"/>
      <c r="F19" s="9"/>
      <c r="G19" s="10" t="s">
        <v>322</v>
      </c>
      <c r="H19" s="10" t="s">
        <v>298</v>
      </c>
      <c r="I19" s="12">
        <v>11264</v>
      </c>
    </row>
    <row r="20" spans="1:9" ht="15" customHeight="1">
      <c r="A20" s="13"/>
      <c r="B20" s="7"/>
      <c r="C20" s="7"/>
      <c r="D20" s="9"/>
      <c r="E20" s="9"/>
      <c r="F20" s="9"/>
      <c r="G20" s="10" t="s">
        <v>65</v>
      </c>
      <c r="H20" s="10" t="s">
        <v>108</v>
      </c>
      <c r="I20" s="12">
        <v>3600</v>
      </c>
    </row>
    <row r="21" spans="1:9" ht="29.25" customHeight="1">
      <c r="A21" s="13"/>
      <c r="B21" s="7"/>
      <c r="C21" s="7"/>
      <c r="D21" s="9"/>
      <c r="E21" s="9"/>
      <c r="F21" s="9"/>
      <c r="G21" s="10"/>
      <c r="H21" s="10"/>
      <c r="I21" s="12"/>
    </row>
    <row r="22" spans="1:9" ht="31.5" customHeight="1">
      <c r="A22" s="13"/>
      <c r="B22" s="7"/>
      <c r="C22" s="7"/>
      <c r="D22" s="9"/>
      <c r="E22" s="9"/>
      <c r="F22" s="9"/>
      <c r="G22" s="25" t="s">
        <v>323</v>
      </c>
      <c r="H22" s="16" t="s">
        <v>324</v>
      </c>
      <c r="I22" s="20">
        <v>38725</v>
      </c>
    </row>
    <row r="23" spans="1:9" ht="18.75" customHeight="1">
      <c r="A23" s="13"/>
      <c r="B23" s="7"/>
      <c r="C23" s="7"/>
      <c r="D23" s="9"/>
      <c r="E23" s="9"/>
      <c r="F23" s="9"/>
      <c r="G23" s="56" t="s">
        <v>99</v>
      </c>
      <c r="H23" s="16"/>
      <c r="I23" s="26">
        <f>SUM(I19:I22)</f>
        <v>53589</v>
      </c>
    </row>
    <row r="24" spans="1:9" ht="15.75" customHeight="1">
      <c r="A24" s="13"/>
      <c r="B24" s="23"/>
      <c r="C24" s="21"/>
      <c r="D24" s="9"/>
      <c r="E24" s="9"/>
      <c r="F24" s="9"/>
      <c r="G24" s="14" t="s">
        <v>195</v>
      </c>
      <c r="H24" s="21"/>
      <c r="I24" s="9">
        <f>I18+I23</f>
        <v>118154</v>
      </c>
    </row>
    <row r="25" spans="1:8" ht="12.75" customHeight="1">
      <c r="A25" s="202"/>
      <c r="B25" s="202"/>
      <c r="C25" s="202"/>
      <c r="D25" s="202"/>
      <c r="E25" s="202"/>
      <c r="F25" s="202"/>
      <c r="G25" s="202"/>
      <c r="H25" s="202"/>
    </row>
    <row r="26" spans="1:9" ht="15">
      <c r="A26" s="172" t="s">
        <v>681</v>
      </c>
      <c r="H26" s="68"/>
      <c r="I26" s="68"/>
    </row>
    <row r="28" ht="15">
      <c r="A28" s="172" t="s">
        <v>701</v>
      </c>
    </row>
    <row r="29" ht="15">
      <c r="A29" s="172" t="s">
        <v>702</v>
      </c>
    </row>
    <row r="32" spans="1:4" ht="12.75">
      <c r="A32" s="173" t="s">
        <v>683</v>
      </c>
      <c r="B32" s="66"/>
      <c r="C32" s="66"/>
      <c r="D32" s="66">
        <v>180953.04</v>
      </c>
    </row>
    <row r="33" spans="1:4" ht="12.75">
      <c r="A33" s="173" t="s">
        <v>684</v>
      </c>
      <c r="B33" s="66"/>
      <c r="C33" s="66"/>
      <c r="D33" s="66"/>
    </row>
    <row r="34" spans="1:4" ht="12.75">
      <c r="A34" s="173" t="s">
        <v>685</v>
      </c>
      <c r="B34" s="66"/>
      <c r="C34" s="66"/>
      <c r="D34" s="66">
        <v>60788.3</v>
      </c>
    </row>
    <row r="35" spans="1:4" ht="12.75">
      <c r="A35" s="173" t="s">
        <v>686</v>
      </c>
      <c r="B35" s="66"/>
      <c r="C35" s="66"/>
      <c r="D35" s="66">
        <f>D32+D33-D34</f>
        <v>120164.74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5:H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10">
      <selection activeCell="D14" sqref="D14"/>
    </sheetView>
  </sheetViews>
  <sheetFormatPr defaultColWidth="9.140625" defaultRowHeight="12.75"/>
  <cols>
    <col min="1" max="1" width="16.8515625" style="0" customWidth="1"/>
    <col min="2" max="2" width="7.140625" style="0" customWidth="1"/>
    <col min="3" max="3" width="6.00390625" style="0" customWidth="1"/>
    <col min="4" max="4" width="11.00390625" style="0" customWidth="1"/>
    <col min="5" max="5" width="11.421875" style="0" customWidth="1"/>
    <col min="6" max="6" width="11.57421875" style="0" customWidth="1"/>
    <col min="7" max="7" width="38.28125" style="0" customWidth="1"/>
    <col min="9" max="9" width="15.281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6.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317</v>
      </c>
      <c r="B14" s="16">
        <v>1979</v>
      </c>
      <c r="C14" s="16">
        <v>59</v>
      </c>
      <c r="D14" s="17">
        <f>D34</f>
        <v>252975.07</v>
      </c>
      <c r="E14" s="26">
        <f>I18</f>
        <v>53205</v>
      </c>
      <c r="F14" s="17">
        <f>D14-E14</f>
        <v>199770.07</v>
      </c>
      <c r="G14" s="18" t="s">
        <v>11</v>
      </c>
      <c r="H14" s="18" t="s">
        <v>325</v>
      </c>
      <c r="I14" s="16">
        <v>39845</v>
      </c>
    </row>
    <row r="15" spans="1:9" ht="16.5" customHeight="1">
      <c r="A15" s="27">
        <v>55</v>
      </c>
      <c r="B15" s="7"/>
      <c r="C15" s="7"/>
      <c r="D15" s="7"/>
      <c r="E15" s="7"/>
      <c r="F15" s="7"/>
      <c r="G15" s="10" t="s">
        <v>13</v>
      </c>
      <c r="H15" s="10" t="s">
        <v>326</v>
      </c>
      <c r="I15" s="7">
        <v>2400</v>
      </c>
    </row>
    <row r="16" spans="1:9" ht="18.75" customHeight="1">
      <c r="A16" s="13"/>
      <c r="B16" s="7"/>
      <c r="C16" s="7"/>
      <c r="D16" s="7"/>
      <c r="E16" s="7"/>
      <c r="F16" s="7"/>
      <c r="G16" s="10" t="s">
        <v>39</v>
      </c>
      <c r="H16" s="10" t="s">
        <v>40</v>
      </c>
      <c r="I16" s="7">
        <v>10960</v>
      </c>
    </row>
    <row r="17" spans="1:9" ht="15" customHeight="1">
      <c r="A17" s="13"/>
      <c r="B17" s="7"/>
      <c r="C17" s="7"/>
      <c r="D17" s="7"/>
      <c r="E17" s="7"/>
      <c r="F17" s="7"/>
      <c r="G17" s="10" t="s">
        <v>17</v>
      </c>
      <c r="H17" s="10"/>
      <c r="I17" s="7"/>
    </row>
    <row r="18" spans="1:9" ht="15" customHeight="1">
      <c r="A18" s="13"/>
      <c r="B18" s="7"/>
      <c r="C18" s="7"/>
      <c r="D18" s="21"/>
      <c r="E18" s="21"/>
      <c r="F18" s="21"/>
      <c r="G18" s="14" t="s">
        <v>229</v>
      </c>
      <c r="H18" s="10"/>
      <c r="I18" s="9">
        <f>SUM(I14:I17)</f>
        <v>53205</v>
      </c>
    </row>
    <row r="19" spans="1:9" ht="16.5" customHeight="1">
      <c r="A19" s="13"/>
      <c r="B19" s="7"/>
      <c r="C19" s="7"/>
      <c r="D19" s="7"/>
      <c r="E19" s="7"/>
      <c r="F19" s="7"/>
      <c r="G19" s="10" t="s">
        <v>20</v>
      </c>
      <c r="H19" s="10" t="s">
        <v>327</v>
      </c>
      <c r="I19" s="7">
        <v>14904</v>
      </c>
    </row>
    <row r="20" spans="1:9" ht="33" customHeight="1">
      <c r="A20" s="13"/>
      <c r="B20" s="7"/>
      <c r="C20" s="7"/>
      <c r="D20" s="7"/>
      <c r="E20" s="7"/>
      <c r="F20" s="7"/>
      <c r="G20" s="10" t="s">
        <v>328</v>
      </c>
      <c r="H20" s="10" t="s">
        <v>329</v>
      </c>
      <c r="I20" s="7">
        <v>41163</v>
      </c>
    </row>
    <row r="21" spans="1:9" ht="16.5" customHeight="1">
      <c r="A21" s="13"/>
      <c r="B21" s="7"/>
      <c r="C21" s="7"/>
      <c r="D21" s="7"/>
      <c r="E21" s="7"/>
      <c r="F21" s="7"/>
      <c r="G21" s="10" t="s">
        <v>330</v>
      </c>
      <c r="H21" s="10" t="s">
        <v>128</v>
      </c>
      <c r="I21" s="7">
        <v>3235</v>
      </c>
    </row>
    <row r="22" spans="1:9" ht="16.5" customHeight="1">
      <c r="A22" s="13"/>
      <c r="B22" s="7"/>
      <c r="C22" s="7"/>
      <c r="D22" s="7"/>
      <c r="E22" s="7"/>
      <c r="F22" s="7"/>
      <c r="G22" s="10" t="s">
        <v>331</v>
      </c>
      <c r="H22" s="10" t="s">
        <v>273</v>
      </c>
      <c r="I22" s="7">
        <v>17743</v>
      </c>
    </row>
    <row r="23" spans="1:9" ht="18.75" customHeight="1">
      <c r="A23" s="13"/>
      <c r="B23" s="7"/>
      <c r="C23" s="7"/>
      <c r="D23" s="7"/>
      <c r="E23" s="7"/>
      <c r="F23" s="7"/>
      <c r="G23" s="10" t="s">
        <v>332</v>
      </c>
      <c r="H23" s="10" t="s">
        <v>220</v>
      </c>
      <c r="I23" s="7">
        <v>5123</v>
      </c>
    </row>
    <row r="24" spans="1:9" ht="18.75" customHeight="1">
      <c r="A24" s="13"/>
      <c r="B24" s="7"/>
      <c r="C24" s="7"/>
      <c r="D24" s="7"/>
      <c r="E24" s="7"/>
      <c r="F24" s="7"/>
      <c r="G24" s="14" t="s">
        <v>99</v>
      </c>
      <c r="H24" s="10"/>
      <c r="I24" s="9">
        <f>SUM(I19:I23)</f>
        <v>82168</v>
      </c>
    </row>
    <row r="25" spans="1:9" ht="15.75" customHeight="1">
      <c r="A25" s="13"/>
      <c r="B25" s="23"/>
      <c r="C25" s="21"/>
      <c r="D25" s="21"/>
      <c r="E25" s="21"/>
      <c r="F25" s="21"/>
      <c r="G25" s="14" t="s">
        <v>195</v>
      </c>
      <c r="H25" s="21"/>
      <c r="I25" s="9">
        <f>I18+I24</f>
        <v>135373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9" ht="15">
      <c r="A29" s="172" t="s">
        <v>701</v>
      </c>
    </row>
    <row r="30" ht="15">
      <c r="A30" s="172"/>
    </row>
    <row r="31" spans="1:4" ht="12.75">
      <c r="A31" s="173" t="s">
        <v>683</v>
      </c>
      <c r="B31" s="66"/>
      <c r="C31" s="66"/>
      <c r="D31" s="66">
        <v>184456.83</v>
      </c>
    </row>
    <row r="32" spans="1:4" ht="12.75">
      <c r="A32" s="173" t="s">
        <v>684</v>
      </c>
      <c r="B32" s="66"/>
      <c r="C32" s="66"/>
      <c r="D32" s="66">
        <v>68518.24</v>
      </c>
    </row>
    <row r="33" spans="1:4" ht="12.75">
      <c r="A33" s="173" t="s">
        <v>685</v>
      </c>
      <c r="B33" s="66"/>
      <c r="C33" s="66"/>
      <c r="D33" s="66"/>
    </row>
    <row r="34" spans="1:4" ht="12.75">
      <c r="A34" s="173" t="s">
        <v>686</v>
      </c>
      <c r="B34" s="66"/>
      <c r="C34" s="66"/>
      <c r="D34" s="66">
        <f>D31+D32-D33</f>
        <v>252975.07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E25" sqref="E25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7">
      <selection activeCell="D14" sqref="D14"/>
    </sheetView>
  </sheetViews>
  <sheetFormatPr defaultColWidth="9.140625" defaultRowHeight="12.75"/>
  <cols>
    <col min="1" max="1" width="15.57421875" style="0" customWidth="1"/>
    <col min="2" max="2" width="6.140625" style="0" customWidth="1"/>
    <col min="3" max="3" width="5.8515625" style="0" customWidth="1"/>
    <col min="4" max="4" width="13.00390625" style="0" customWidth="1"/>
    <col min="5" max="5" width="13.28125" style="0" customWidth="1"/>
    <col min="6" max="6" width="12.8515625" style="0" customWidth="1"/>
    <col min="7" max="7" width="37.00390625" style="0" customWidth="1"/>
    <col min="8" max="8" width="8.57421875" style="0" customWidth="1"/>
    <col min="9" max="9" width="13.281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317</v>
      </c>
      <c r="B14" s="16">
        <v>1959</v>
      </c>
      <c r="C14" s="16">
        <v>60</v>
      </c>
      <c r="D14" s="17">
        <f>D31</f>
        <v>124284.94</v>
      </c>
      <c r="E14" s="17">
        <f>I18</f>
        <v>59953</v>
      </c>
      <c r="F14" s="17">
        <f>D14-E14</f>
        <v>64331.94</v>
      </c>
      <c r="G14" s="18" t="s">
        <v>11</v>
      </c>
      <c r="H14" s="18" t="s">
        <v>333</v>
      </c>
      <c r="I14" s="16">
        <v>33653</v>
      </c>
    </row>
    <row r="15" spans="1:9" ht="16.5" customHeight="1">
      <c r="A15" s="27">
        <v>58</v>
      </c>
      <c r="B15" s="7"/>
      <c r="C15" s="7"/>
      <c r="D15" s="7"/>
      <c r="E15" s="7"/>
      <c r="F15" s="7"/>
      <c r="G15" s="10" t="s">
        <v>13</v>
      </c>
      <c r="H15" s="10" t="s">
        <v>334</v>
      </c>
      <c r="I15" s="7">
        <v>2880</v>
      </c>
    </row>
    <row r="16" spans="1:9" ht="18.75" customHeight="1">
      <c r="A16" s="13"/>
      <c r="B16" s="7"/>
      <c r="C16" s="7"/>
      <c r="D16" s="7"/>
      <c r="E16" s="7"/>
      <c r="F16" s="7"/>
      <c r="G16" s="10" t="s">
        <v>120</v>
      </c>
      <c r="H16" s="10" t="s">
        <v>335</v>
      </c>
      <c r="I16" s="7">
        <v>12120</v>
      </c>
    </row>
    <row r="17" spans="1:9" ht="15" customHeight="1">
      <c r="A17" s="38"/>
      <c r="B17" s="38"/>
      <c r="C17" s="38"/>
      <c r="D17" s="38"/>
      <c r="E17" s="38"/>
      <c r="F17" s="38"/>
      <c r="G17" s="40" t="s">
        <v>17</v>
      </c>
      <c r="H17" s="63" t="s">
        <v>336</v>
      </c>
      <c r="I17" s="38">
        <v>11300</v>
      </c>
    </row>
    <row r="18" spans="1:9" ht="16.5" customHeight="1">
      <c r="A18" s="13"/>
      <c r="B18" s="7"/>
      <c r="C18" s="7"/>
      <c r="D18" s="21"/>
      <c r="E18" s="21"/>
      <c r="F18" s="21"/>
      <c r="G18" s="14" t="s">
        <v>19</v>
      </c>
      <c r="H18" s="5"/>
      <c r="I18" s="9">
        <f>SUM(I14:I17)</f>
        <v>59953</v>
      </c>
    </row>
    <row r="19" spans="1:9" ht="18" customHeight="1">
      <c r="A19" s="13"/>
      <c r="B19" s="7"/>
      <c r="C19" s="7"/>
      <c r="D19" s="7"/>
      <c r="E19" s="7"/>
      <c r="F19" s="7"/>
      <c r="G19" s="10" t="s">
        <v>179</v>
      </c>
      <c r="H19" s="10" t="s">
        <v>220</v>
      </c>
      <c r="I19" s="7">
        <v>825</v>
      </c>
    </row>
    <row r="20" spans="1:9" ht="18.75" customHeight="1">
      <c r="A20" s="13"/>
      <c r="B20" s="7"/>
      <c r="C20" s="7"/>
      <c r="D20" s="7"/>
      <c r="E20" s="7"/>
      <c r="F20" s="7"/>
      <c r="G20" s="10"/>
      <c r="H20" s="10"/>
      <c r="I20" s="7"/>
    </row>
    <row r="21" spans="1:9" ht="18.75" customHeight="1">
      <c r="A21" s="13"/>
      <c r="B21" s="7"/>
      <c r="C21" s="7"/>
      <c r="D21" s="7"/>
      <c r="E21" s="7"/>
      <c r="F21" s="7"/>
      <c r="G21" s="14" t="s">
        <v>99</v>
      </c>
      <c r="H21" s="10"/>
      <c r="I21" s="9">
        <f>SUM(I19:I20)</f>
        <v>825</v>
      </c>
    </row>
    <row r="22" spans="1:9" ht="15.75" customHeight="1">
      <c r="A22" s="13"/>
      <c r="B22" s="23"/>
      <c r="C22" s="21"/>
      <c r="D22" s="21"/>
      <c r="E22" s="21"/>
      <c r="F22" s="21"/>
      <c r="G22" s="14" t="s">
        <v>195</v>
      </c>
      <c r="H22" s="21"/>
      <c r="I22" s="9">
        <f>I18+I21</f>
        <v>60778</v>
      </c>
    </row>
    <row r="23" spans="1:8" ht="12.75" customHeight="1">
      <c r="A23" s="202"/>
      <c r="B23" s="202"/>
      <c r="C23" s="202"/>
      <c r="D23" s="202"/>
      <c r="E23" s="202"/>
      <c r="F23" s="202"/>
      <c r="G23" s="202"/>
      <c r="H23" s="202"/>
    </row>
    <row r="24" spans="1:9" ht="15">
      <c r="A24" s="172" t="s">
        <v>681</v>
      </c>
      <c r="H24" s="68"/>
      <c r="I24" s="68"/>
    </row>
    <row r="26" ht="15">
      <c r="A26" s="172" t="s">
        <v>701</v>
      </c>
    </row>
    <row r="27" ht="15">
      <c r="A27" s="172"/>
    </row>
    <row r="28" spans="1:4" ht="12.75">
      <c r="A28" s="173" t="s">
        <v>683</v>
      </c>
      <c r="B28" s="66"/>
      <c r="C28" s="66"/>
      <c r="D28" s="66">
        <v>222820.31</v>
      </c>
    </row>
    <row r="29" spans="1:4" ht="12.75">
      <c r="A29" s="173" t="s">
        <v>684</v>
      </c>
      <c r="B29" s="66"/>
      <c r="C29" s="66"/>
      <c r="D29" s="66"/>
    </row>
    <row r="30" spans="1:4" ht="12.75">
      <c r="A30" s="173" t="s">
        <v>685</v>
      </c>
      <c r="B30" s="66"/>
      <c r="C30" s="66"/>
      <c r="D30" s="66">
        <v>98535.37</v>
      </c>
    </row>
    <row r="31" spans="1:4" ht="12.75">
      <c r="A31" s="173" t="s">
        <v>686</v>
      </c>
      <c r="B31" s="66"/>
      <c r="C31" s="66"/>
      <c r="D31" s="66">
        <f>D28+D29-D30</f>
        <v>124284.94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3:H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30"/>
  <sheetViews>
    <sheetView zoomScale="130" zoomScaleNormal="130" workbookViewId="0" topLeftCell="A10">
      <selection activeCell="D19" sqref="D19"/>
    </sheetView>
  </sheetViews>
  <sheetFormatPr defaultColWidth="9.140625" defaultRowHeight="12.75"/>
  <cols>
    <col min="1" max="1" width="15.7109375" style="0" customWidth="1"/>
    <col min="2" max="2" width="7.00390625" style="0" customWidth="1"/>
    <col min="3" max="3" width="6.00390625" style="0" customWidth="1"/>
    <col min="4" max="4" width="12.8515625" style="0" customWidth="1"/>
    <col min="5" max="5" width="13.8515625" style="0" customWidth="1"/>
    <col min="6" max="6" width="15.57421875" style="0" customWidth="1"/>
    <col min="7" max="7" width="35.00390625" style="0" customWidth="1"/>
    <col min="9" max="9" width="12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317</v>
      </c>
      <c r="B14" s="16"/>
      <c r="C14" s="16"/>
      <c r="D14" s="26">
        <f>D30</f>
        <v>222562.3</v>
      </c>
      <c r="E14" s="26">
        <f>I17</f>
        <v>35870.71</v>
      </c>
      <c r="F14" s="26">
        <f>D14-E14</f>
        <v>186691.59</v>
      </c>
      <c r="G14" s="18" t="s">
        <v>11</v>
      </c>
      <c r="H14" s="18"/>
      <c r="I14" s="16">
        <v>35870.71</v>
      </c>
    </row>
    <row r="15" spans="1:9" ht="16.5" customHeight="1">
      <c r="A15" s="27">
        <v>60</v>
      </c>
      <c r="B15" s="7"/>
      <c r="C15" s="7"/>
      <c r="D15" s="9"/>
      <c r="E15" s="9"/>
      <c r="F15" s="9"/>
      <c r="G15" s="10" t="s">
        <v>13</v>
      </c>
      <c r="H15" s="10"/>
      <c r="I15" s="7"/>
    </row>
    <row r="16" spans="1:9" ht="18.75" customHeight="1">
      <c r="A16" s="13"/>
      <c r="B16" s="7"/>
      <c r="C16" s="7"/>
      <c r="D16" s="9"/>
      <c r="E16" s="9"/>
      <c r="F16" s="9"/>
      <c r="G16" s="10" t="s">
        <v>17</v>
      </c>
      <c r="H16" s="10"/>
      <c r="I16" s="7"/>
    </row>
    <row r="17" spans="1:9" ht="15" customHeight="1">
      <c r="A17" s="13"/>
      <c r="B17" s="7"/>
      <c r="C17" s="7"/>
      <c r="D17" s="9"/>
      <c r="E17" s="9"/>
      <c r="F17" s="9"/>
      <c r="G17" s="14" t="s">
        <v>19</v>
      </c>
      <c r="H17" s="5"/>
      <c r="I17" s="9">
        <f>SUM(I14:I16)</f>
        <v>35870.71</v>
      </c>
    </row>
    <row r="18" spans="1:9" ht="16.5" customHeight="1">
      <c r="A18" s="13"/>
      <c r="B18" s="7"/>
      <c r="C18" s="7"/>
      <c r="D18" s="9"/>
      <c r="E18" s="9"/>
      <c r="F18" s="9"/>
      <c r="G18" s="10" t="s">
        <v>337</v>
      </c>
      <c r="H18" s="10" t="s">
        <v>338</v>
      </c>
      <c r="I18" s="7">
        <v>14120</v>
      </c>
    </row>
    <row r="19" spans="1:9" ht="18" customHeight="1">
      <c r="A19" s="13"/>
      <c r="B19" s="7"/>
      <c r="C19" s="7"/>
      <c r="D19" s="9"/>
      <c r="E19" s="9"/>
      <c r="F19" s="9"/>
      <c r="G19" s="10" t="s">
        <v>20</v>
      </c>
      <c r="H19" s="10" t="s">
        <v>339</v>
      </c>
      <c r="I19" s="7">
        <v>14256</v>
      </c>
    </row>
    <row r="20" spans="1:9" ht="18.75" customHeight="1">
      <c r="A20" s="13"/>
      <c r="B20" s="7"/>
      <c r="C20" s="7"/>
      <c r="D20" s="9"/>
      <c r="E20" s="9"/>
      <c r="F20" s="9"/>
      <c r="G20" s="14" t="s">
        <v>99</v>
      </c>
      <c r="H20" s="10"/>
      <c r="I20" s="9">
        <f>SUM(I18:I19)</f>
        <v>28376</v>
      </c>
    </row>
    <row r="21" spans="1:9" ht="15.75" customHeight="1">
      <c r="A21" s="13"/>
      <c r="B21" s="23"/>
      <c r="C21" s="21"/>
      <c r="D21" s="9"/>
      <c r="E21" s="9"/>
      <c r="F21" s="9"/>
      <c r="G21" s="14" t="s">
        <v>195</v>
      </c>
      <c r="H21" s="21"/>
      <c r="I21" s="9">
        <f>I17+I20</f>
        <v>64246.71</v>
      </c>
    </row>
    <row r="22" spans="1:8" ht="12.75" customHeight="1">
      <c r="A22" s="202"/>
      <c r="B22" s="202"/>
      <c r="C22" s="202"/>
      <c r="D22" s="202"/>
      <c r="E22" s="202"/>
      <c r="F22" s="202"/>
      <c r="G22" s="202"/>
      <c r="H22" s="202"/>
    </row>
    <row r="23" spans="1:9" ht="15">
      <c r="A23" s="172" t="s">
        <v>681</v>
      </c>
      <c r="H23" s="68"/>
      <c r="I23" s="68"/>
    </row>
    <row r="25" ht="15">
      <c r="A25" s="172" t="s">
        <v>701</v>
      </c>
    </row>
    <row r="26" ht="15">
      <c r="A26" s="172"/>
    </row>
    <row r="27" spans="1:4" ht="12.75">
      <c r="A27" s="173" t="s">
        <v>683</v>
      </c>
      <c r="B27" s="66"/>
      <c r="C27" s="66"/>
      <c r="D27" s="66">
        <v>196901.87</v>
      </c>
    </row>
    <row r="28" spans="1:4" ht="12.75">
      <c r="A28" s="173" t="s">
        <v>684</v>
      </c>
      <c r="B28" s="66"/>
      <c r="C28" s="66"/>
      <c r="D28" s="66">
        <v>25660.43</v>
      </c>
    </row>
    <row r="29" spans="1:4" ht="12.75">
      <c r="A29" s="173" t="s">
        <v>685</v>
      </c>
      <c r="B29" s="66"/>
      <c r="C29" s="66"/>
      <c r="D29" s="66"/>
    </row>
    <row r="30" spans="1:4" ht="12.75">
      <c r="A30" s="173" t="s">
        <v>686</v>
      </c>
      <c r="B30" s="66"/>
      <c r="C30" s="66"/>
      <c r="D30" s="66">
        <f>D27+D28-D29</f>
        <v>222562.3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2:H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7">
      <selection activeCell="D17" sqref="D17"/>
    </sheetView>
  </sheetViews>
  <sheetFormatPr defaultColWidth="9.140625" defaultRowHeight="12.75"/>
  <cols>
    <col min="1" max="1" width="17.57421875" style="0" customWidth="1"/>
    <col min="2" max="2" width="5.7109375" style="0" customWidth="1"/>
    <col min="3" max="3" width="6.421875" style="0" customWidth="1"/>
    <col min="4" max="4" width="13.57421875" style="0" customWidth="1"/>
    <col min="5" max="5" width="12.140625" style="0" customWidth="1"/>
    <col min="6" max="6" width="12.7109375" style="0" customWidth="1"/>
    <col min="7" max="7" width="34.140625" style="0" customWidth="1"/>
    <col min="9" max="9" width="11.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317</v>
      </c>
      <c r="B14" s="16">
        <v>1962</v>
      </c>
      <c r="C14" s="16">
        <v>40</v>
      </c>
      <c r="D14" s="26">
        <f>D31</f>
        <v>162369.26</v>
      </c>
      <c r="E14" s="26">
        <f>I18</f>
        <v>21692</v>
      </c>
      <c r="F14" s="26">
        <f>D14-E14</f>
        <v>140677.26</v>
      </c>
      <c r="G14" s="18" t="s">
        <v>11</v>
      </c>
      <c r="H14" s="18"/>
      <c r="I14" s="16">
        <v>8580</v>
      </c>
    </row>
    <row r="15" spans="1:9" ht="16.5" customHeight="1">
      <c r="A15" s="27">
        <v>65</v>
      </c>
      <c r="B15" s="7"/>
      <c r="C15" s="7"/>
      <c r="D15" s="9"/>
      <c r="E15" s="9"/>
      <c r="F15" s="9"/>
      <c r="G15" s="10" t="s">
        <v>13</v>
      </c>
      <c r="H15" s="10"/>
      <c r="I15" s="7">
        <v>2112</v>
      </c>
    </row>
    <row r="16" spans="1:9" ht="18.75" customHeight="1">
      <c r="A16" s="13"/>
      <c r="B16" s="7"/>
      <c r="C16" s="7"/>
      <c r="D16" s="9"/>
      <c r="E16" s="9"/>
      <c r="F16" s="9"/>
      <c r="G16" s="10" t="s">
        <v>120</v>
      </c>
      <c r="H16" s="10"/>
      <c r="I16" s="7">
        <v>11000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0"/>
      <c r="I17" s="7"/>
    </row>
    <row r="18" spans="1:9" ht="16.5" customHeight="1">
      <c r="A18" s="13"/>
      <c r="B18" s="7"/>
      <c r="C18" s="7"/>
      <c r="D18" s="9"/>
      <c r="E18" s="9"/>
      <c r="F18" s="9"/>
      <c r="G18" s="14" t="s">
        <v>19</v>
      </c>
      <c r="H18" s="5"/>
      <c r="I18" s="9">
        <f>SUM(I14:I17)</f>
        <v>21692</v>
      </c>
    </row>
    <row r="19" spans="1:9" ht="18" customHeight="1">
      <c r="A19" s="13"/>
      <c r="B19" s="7"/>
      <c r="C19" s="7"/>
      <c r="D19" s="9"/>
      <c r="E19" s="9"/>
      <c r="F19" s="9"/>
      <c r="G19" s="10" t="s">
        <v>340</v>
      </c>
      <c r="H19" s="10" t="s">
        <v>341</v>
      </c>
      <c r="I19" s="7">
        <v>27509</v>
      </c>
    </row>
    <row r="20" spans="1:9" ht="18.75" customHeight="1">
      <c r="A20" s="13"/>
      <c r="B20" s="7"/>
      <c r="C20" s="7"/>
      <c r="D20" s="9"/>
      <c r="E20" s="9"/>
      <c r="F20" s="9"/>
      <c r="G20" s="10" t="s">
        <v>193</v>
      </c>
      <c r="H20" s="10"/>
      <c r="I20" s="7"/>
    </row>
    <row r="21" spans="1:9" ht="18.75" customHeight="1">
      <c r="A21" s="13"/>
      <c r="B21" s="7"/>
      <c r="C21" s="7"/>
      <c r="D21" s="9"/>
      <c r="E21" s="9"/>
      <c r="F21" s="9"/>
      <c r="G21" s="14" t="s">
        <v>342</v>
      </c>
      <c r="H21" s="10"/>
      <c r="I21" s="9">
        <f>SUM(I19:I20)</f>
        <v>27509</v>
      </c>
    </row>
    <row r="22" spans="1:9" ht="15.75" customHeight="1">
      <c r="A22" s="13"/>
      <c r="B22" s="23"/>
      <c r="C22" s="21"/>
      <c r="D22" s="9"/>
      <c r="E22" s="9"/>
      <c r="F22" s="9"/>
      <c r="G22" s="14" t="s">
        <v>195</v>
      </c>
      <c r="H22" s="21"/>
      <c r="I22" s="9">
        <f>I18+I21</f>
        <v>49201</v>
      </c>
    </row>
    <row r="23" spans="1:8" ht="12.75" customHeight="1">
      <c r="A23" s="202"/>
      <c r="B23" s="202"/>
      <c r="C23" s="202"/>
      <c r="D23" s="202"/>
      <c r="E23" s="202"/>
      <c r="F23" s="202"/>
      <c r="G23" s="202"/>
      <c r="H23" s="202"/>
    </row>
    <row r="24" spans="1:9" ht="15">
      <c r="A24" s="172" t="s">
        <v>681</v>
      </c>
      <c r="H24" s="68"/>
      <c r="I24" s="68"/>
    </row>
    <row r="26" ht="15">
      <c r="A26" s="172" t="s">
        <v>701</v>
      </c>
    </row>
    <row r="27" ht="15">
      <c r="A27" s="172"/>
    </row>
    <row r="28" spans="1:4" ht="12.75">
      <c r="A28" s="173" t="s">
        <v>683</v>
      </c>
      <c r="B28" s="66"/>
      <c r="C28" s="66"/>
      <c r="D28" s="66">
        <v>115920.52</v>
      </c>
    </row>
    <row r="29" spans="1:4" ht="12.75">
      <c r="A29" s="173" t="s">
        <v>684</v>
      </c>
      <c r="B29" s="66"/>
      <c r="C29" s="66"/>
      <c r="D29" s="66">
        <v>46448.74</v>
      </c>
    </row>
    <row r="30" spans="1:4" ht="12.75">
      <c r="A30" s="173" t="s">
        <v>685</v>
      </c>
      <c r="B30" s="66"/>
      <c r="C30" s="66"/>
      <c r="D30" s="66"/>
    </row>
    <row r="31" spans="1:4" ht="12.75">
      <c r="A31" s="173" t="s">
        <v>686</v>
      </c>
      <c r="B31" s="66"/>
      <c r="C31" s="66"/>
      <c r="D31" s="66">
        <f>D28+D29-D30</f>
        <v>162369.26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3:H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10">
      <selection activeCell="B22" sqref="B22"/>
    </sheetView>
  </sheetViews>
  <sheetFormatPr defaultColWidth="9.140625" defaultRowHeight="12.75"/>
  <cols>
    <col min="1" max="1" width="16.00390625" style="0" customWidth="1"/>
    <col min="2" max="2" width="7.00390625" style="0" customWidth="1"/>
    <col min="3" max="3" width="6.421875" style="0" customWidth="1"/>
    <col min="4" max="4" width="12.421875" style="0" customWidth="1"/>
    <col min="5" max="5" width="11.00390625" style="0" customWidth="1"/>
    <col min="6" max="6" width="11.421875" style="0" customWidth="1"/>
    <col min="7" max="7" width="37.8515625" style="0" customWidth="1"/>
    <col min="9" max="9" width="15.281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8.7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/>
      <c r="C14" s="16"/>
      <c r="D14" s="17">
        <f>D34</f>
        <v>117129.68</v>
      </c>
      <c r="E14" s="26">
        <f>I18</f>
        <v>44105</v>
      </c>
      <c r="F14" s="17">
        <f>D14-E14</f>
        <v>73024.68</v>
      </c>
      <c r="G14" s="18" t="s">
        <v>11</v>
      </c>
      <c r="H14" s="18" t="s">
        <v>12</v>
      </c>
      <c r="I14" s="16">
        <v>31315</v>
      </c>
    </row>
    <row r="15" spans="1:9" ht="15.75" customHeight="1">
      <c r="A15" s="27">
        <v>22</v>
      </c>
      <c r="B15" s="7"/>
      <c r="C15" s="7"/>
      <c r="D15" s="7"/>
      <c r="E15" s="7"/>
      <c r="F15" s="7"/>
      <c r="G15" s="10" t="s">
        <v>13</v>
      </c>
      <c r="H15" s="10" t="s">
        <v>344</v>
      </c>
      <c r="I15" s="7">
        <v>7200</v>
      </c>
    </row>
    <row r="16" spans="1:9" ht="15.75" customHeight="1">
      <c r="A16" s="64"/>
      <c r="B16" s="34"/>
      <c r="C16" s="34"/>
      <c r="D16" s="34"/>
      <c r="E16" s="34"/>
      <c r="F16" s="34"/>
      <c r="G16" s="53" t="s">
        <v>39</v>
      </c>
      <c r="H16" s="53" t="s">
        <v>40</v>
      </c>
      <c r="I16" s="34">
        <v>5590</v>
      </c>
    </row>
    <row r="17" spans="1:9" ht="15.75" customHeight="1">
      <c r="A17" s="58"/>
      <c r="B17" s="58"/>
      <c r="C17" s="58"/>
      <c r="D17" s="58"/>
      <c r="E17" s="58"/>
      <c r="F17" s="58"/>
      <c r="G17" s="60" t="s">
        <v>17</v>
      </c>
      <c r="H17" s="60" t="s">
        <v>345</v>
      </c>
      <c r="I17" s="58"/>
    </row>
    <row r="18" spans="1:9" ht="15.75" customHeight="1">
      <c r="A18" s="13"/>
      <c r="B18" s="7"/>
      <c r="C18" s="7"/>
      <c r="D18" s="21"/>
      <c r="E18" s="21"/>
      <c r="F18" s="21"/>
      <c r="G18" s="31" t="s">
        <v>229</v>
      </c>
      <c r="H18" s="10"/>
      <c r="I18" s="9">
        <f>SUM(I14:I17)</f>
        <v>44105</v>
      </c>
    </row>
    <row r="19" spans="1:9" ht="15.75" customHeight="1">
      <c r="A19" s="13"/>
      <c r="B19" s="7"/>
      <c r="C19" s="7"/>
      <c r="D19" s="7"/>
      <c r="E19" s="7"/>
      <c r="F19" s="7"/>
      <c r="G19" s="10" t="s">
        <v>346</v>
      </c>
      <c r="H19" s="10" t="s">
        <v>347</v>
      </c>
      <c r="I19" s="7">
        <v>68250</v>
      </c>
    </row>
    <row r="20" spans="1:9" ht="15.75" customHeight="1">
      <c r="A20" s="13"/>
      <c r="B20" s="7"/>
      <c r="C20" s="7"/>
      <c r="D20" s="7"/>
      <c r="E20" s="7"/>
      <c r="F20" s="7"/>
      <c r="G20" s="10"/>
      <c r="H20" s="10"/>
      <c r="I20" s="7"/>
    </row>
    <row r="21" spans="1:9" ht="15.75" customHeight="1">
      <c r="A21" s="13"/>
      <c r="B21" s="7"/>
      <c r="C21" s="7"/>
      <c r="D21" s="7"/>
      <c r="E21" s="7"/>
      <c r="F21" s="7"/>
      <c r="G21" s="29" t="s">
        <v>348</v>
      </c>
      <c r="H21" s="18" t="s">
        <v>349</v>
      </c>
      <c r="I21" s="16">
        <v>21257</v>
      </c>
    </row>
    <row r="22" spans="1:9" ht="15.75" customHeight="1">
      <c r="A22" s="13"/>
      <c r="B22" s="7"/>
      <c r="C22" s="7"/>
      <c r="D22" s="7"/>
      <c r="E22" s="7"/>
      <c r="F22" s="7"/>
      <c r="G22" s="52" t="s">
        <v>350</v>
      </c>
      <c r="H22" s="10"/>
      <c r="I22" s="7">
        <v>12985</v>
      </c>
    </row>
    <row r="23" spans="1:9" ht="15.75" customHeight="1">
      <c r="A23" s="13"/>
      <c r="B23" s="7"/>
      <c r="C23" s="7"/>
      <c r="D23" s="7"/>
      <c r="E23" s="7"/>
      <c r="F23" s="7"/>
      <c r="G23" s="52"/>
      <c r="H23" s="10"/>
      <c r="I23" s="7"/>
    </row>
    <row r="24" spans="1:9" ht="18.75" customHeight="1">
      <c r="A24" s="13"/>
      <c r="B24" s="7"/>
      <c r="C24" s="7"/>
      <c r="D24" s="7"/>
      <c r="E24" s="7"/>
      <c r="F24" s="7"/>
      <c r="G24" s="14" t="s">
        <v>99</v>
      </c>
      <c r="H24" s="14"/>
      <c r="I24" s="9">
        <f>SUM(I19:I23)</f>
        <v>102492</v>
      </c>
    </row>
    <row r="25" spans="1:9" ht="15.75" customHeight="1">
      <c r="A25" s="13"/>
      <c r="B25" s="23"/>
      <c r="C25" s="21"/>
      <c r="D25" s="21"/>
      <c r="E25" s="21"/>
      <c r="F25" s="21"/>
      <c r="G25" s="14" t="s">
        <v>195</v>
      </c>
      <c r="H25" s="21"/>
      <c r="I25" s="9">
        <f>I18+I24</f>
        <v>146597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9" ht="15">
      <c r="A29" s="172" t="s">
        <v>701</v>
      </c>
    </row>
    <row r="30" ht="15">
      <c r="A30" s="172"/>
    </row>
    <row r="31" spans="1:4" ht="12.75">
      <c r="A31" s="173" t="s">
        <v>683</v>
      </c>
      <c r="B31" s="66"/>
      <c r="C31" s="66"/>
      <c r="D31" s="66">
        <v>236127</v>
      </c>
    </row>
    <row r="32" spans="1:4" ht="12.75">
      <c r="A32" s="173" t="s">
        <v>684</v>
      </c>
      <c r="B32" s="66"/>
      <c r="C32" s="66"/>
      <c r="D32" s="66"/>
    </row>
    <row r="33" spans="1:4" ht="12.75">
      <c r="A33" s="173" t="s">
        <v>685</v>
      </c>
      <c r="B33" s="66"/>
      <c r="C33" s="66"/>
      <c r="D33" s="66">
        <v>118997.32</v>
      </c>
    </row>
    <row r="34" spans="1:4" ht="12.75">
      <c r="A34" s="173" t="s">
        <v>686</v>
      </c>
      <c r="B34" s="66"/>
      <c r="C34" s="66"/>
      <c r="D34" s="66">
        <f>D31+D32-D33</f>
        <v>117129.68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7">
      <selection activeCell="D14" sqref="D14"/>
    </sheetView>
  </sheetViews>
  <sheetFormatPr defaultColWidth="9.140625" defaultRowHeight="12.75"/>
  <cols>
    <col min="1" max="1" width="16.421875" style="0" customWidth="1"/>
    <col min="2" max="3" width="6.28125" style="0" customWidth="1"/>
    <col min="4" max="4" width="12.28125" style="0" customWidth="1"/>
    <col min="5" max="6" width="12.7109375" style="0" customWidth="1"/>
    <col min="7" max="7" width="39.7109375" style="0" customWidth="1"/>
    <col min="9" max="9" width="12.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1964</v>
      </c>
      <c r="C14" s="16">
        <v>80</v>
      </c>
      <c r="D14" s="26">
        <f>D34</f>
        <v>187087.1</v>
      </c>
      <c r="E14" s="26">
        <f>I18</f>
        <v>52179</v>
      </c>
      <c r="F14" s="26">
        <f>D14-E14</f>
        <v>134908.1</v>
      </c>
      <c r="G14" s="18" t="s">
        <v>11</v>
      </c>
      <c r="H14" s="18" t="s">
        <v>351</v>
      </c>
      <c r="I14" s="16">
        <v>29125</v>
      </c>
    </row>
    <row r="15" spans="1:9" ht="16.5" customHeight="1">
      <c r="A15" s="27" t="s">
        <v>352</v>
      </c>
      <c r="B15" s="7"/>
      <c r="C15" s="7"/>
      <c r="D15" s="24"/>
      <c r="E15" s="24"/>
      <c r="F15" s="24"/>
      <c r="G15" s="10" t="s">
        <v>13</v>
      </c>
      <c r="H15" s="10" t="s">
        <v>353</v>
      </c>
      <c r="I15" s="7">
        <v>7280</v>
      </c>
    </row>
    <row r="16" spans="1:9" ht="18.75" customHeight="1">
      <c r="A16" s="13"/>
      <c r="B16" s="7"/>
      <c r="C16" s="7"/>
      <c r="D16" s="24"/>
      <c r="E16" s="24"/>
      <c r="F16" s="24"/>
      <c r="G16" s="10" t="s">
        <v>39</v>
      </c>
      <c r="H16" s="10" t="s">
        <v>40</v>
      </c>
      <c r="I16" s="7">
        <v>5590</v>
      </c>
    </row>
    <row r="17" spans="1:9" ht="15" customHeight="1">
      <c r="A17" s="13"/>
      <c r="B17" s="7"/>
      <c r="C17" s="7"/>
      <c r="D17" s="24"/>
      <c r="E17" s="24"/>
      <c r="F17" s="24"/>
      <c r="G17" s="10" t="s">
        <v>17</v>
      </c>
      <c r="H17" s="11">
        <v>225</v>
      </c>
      <c r="I17" s="7">
        <v>10184</v>
      </c>
    </row>
    <row r="18" spans="1:9" ht="17.25" customHeight="1">
      <c r="A18" s="13"/>
      <c r="B18" s="7"/>
      <c r="C18" s="7"/>
      <c r="D18" s="9"/>
      <c r="E18" s="9"/>
      <c r="F18" s="9"/>
      <c r="G18" s="14" t="s">
        <v>19</v>
      </c>
      <c r="H18" s="5"/>
      <c r="I18" s="9">
        <f>SUM(I14:I17)</f>
        <v>52179</v>
      </c>
    </row>
    <row r="19" spans="1:9" ht="16.5" customHeight="1">
      <c r="A19" s="13"/>
      <c r="B19" s="7"/>
      <c r="C19" s="7"/>
      <c r="D19" s="24"/>
      <c r="E19" s="24"/>
      <c r="F19" s="24"/>
      <c r="G19" s="10" t="s">
        <v>354</v>
      </c>
      <c r="H19" s="10" t="s">
        <v>128</v>
      </c>
      <c r="I19" s="7">
        <v>45787</v>
      </c>
    </row>
    <row r="20" spans="1:9" ht="15.75" customHeight="1">
      <c r="A20" s="13"/>
      <c r="B20" s="7"/>
      <c r="C20" s="7"/>
      <c r="D20" s="24"/>
      <c r="E20" s="24"/>
      <c r="F20" s="24"/>
      <c r="G20" s="10" t="s">
        <v>355</v>
      </c>
      <c r="H20" s="10" t="s">
        <v>356</v>
      </c>
      <c r="I20" s="7">
        <v>3320</v>
      </c>
    </row>
    <row r="21" spans="1:9" ht="44.25" customHeight="1">
      <c r="A21" s="13"/>
      <c r="B21" s="7"/>
      <c r="C21" s="7"/>
      <c r="D21" s="24"/>
      <c r="E21" s="24"/>
      <c r="F21" s="24"/>
      <c r="G21" s="10" t="s">
        <v>357</v>
      </c>
      <c r="H21" s="10" t="s">
        <v>358</v>
      </c>
      <c r="I21" s="7">
        <v>17619</v>
      </c>
    </row>
    <row r="22" spans="1:9" ht="25.5" customHeight="1">
      <c r="A22" s="13"/>
      <c r="B22" s="7"/>
      <c r="C22" s="7"/>
      <c r="D22" s="24"/>
      <c r="E22" s="24"/>
      <c r="F22" s="24"/>
      <c r="G22" s="10" t="s">
        <v>155</v>
      </c>
      <c r="H22" s="10" t="s">
        <v>359</v>
      </c>
      <c r="I22" s="7">
        <v>29901</v>
      </c>
    </row>
    <row r="23" spans="1:9" ht="15.75" customHeight="1">
      <c r="A23" s="13"/>
      <c r="B23" s="7"/>
      <c r="C23" s="7"/>
      <c r="D23" s="24"/>
      <c r="E23" s="24"/>
      <c r="F23" s="24"/>
      <c r="G23" s="10" t="s">
        <v>52</v>
      </c>
      <c r="H23" s="10" t="s">
        <v>360</v>
      </c>
      <c r="I23" s="7">
        <v>1256</v>
      </c>
    </row>
    <row r="24" spans="1:9" ht="17.25" customHeight="1">
      <c r="A24" s="13"/>
      <c r="B24" s="7"/>
      <c r="C24" s="7"/>
      <c r="D24" s="24"/>
      <c r="E24" s="24"/>
      <c r="F24" s="24"/>
      <c r="G24" s="14" t="s">
        <v>99</v>
      </c>
      <c r="H24" s="14"/>
      <c r="I24" s="9">
        <f>SUM(I19:I23)</f>
        <v>97883</v>
      </c>
    </row>
    <row r="25" spans="1:9" ht="15.75" customHeight="1">
      <c r="A25" s="13"/>
      <c r="B25" s="23"/>
      <c r="C25" s="21"/>
      <c r="D25" s="9"/>
      <c r="E25" s="9"/>
      <c r="F25" s="9"/>
      <c r="G25" s="14" t="s">
        <v>195</v>
      </c>
      <c r="H25" s="21"/>
      <c r="I25" s="9">
        <f>I18+I24</f>
        <v>150062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9" ht="15">
      <c r="A29" s="172" t="s">
        <v>701</v>
      </c>
    </row>
    <row r="30" ht="15">
      <c r="A30" s="172"/>
    </row>
    <row r="31" spans="1:4" ht="12.75">
      <c r="A31" s="173" t="s">
        <v>683</v>
      </c>
      <c r="B31" s="66"/>
      <c r="C31" s="66"/>
      <c r="D31" s="66">
        <v>238599.92</v>
      </c>
    </row>
    <row r="32" spans="1:4" ht="12.75">
      <c r="A32" s="173" t="s">
        <v>684</v>
      </c>
      <c r="B32" s="66"/>
      <c r="C32" s="66"/>
      <c r="D32" s="66"/>
    </row>
    <row r="33" spans="1:4" ht="12.75">
      <c r="A33" s="173" t="s">
        <v>685</v>
      </c>
      <c r="B33" s="66"/>
      <c r="C33" s="66"/>
      <c r="D33" s="66">
        <v>51512.82</v>
      </c>
    </row>
    <row r="34" spans="1:4" ht="12.75">
      <c r="A34" s="173" t="s">
        <v>686</v>
      </c>
      <c r="B34" s="66"/>
      <c r="C34" s="66"/>
      <c r="D34" s="66">
        <f>D31+D32-D33</f>
        <v>187087.1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32"/>
  <sheetViews>
    <sheetView zoomScale="130" zoomScaleNormal="130" workbookViewId="0" topLeftCell="A13">
      <selection activeCell="D14" sqref="D14"/>
    </sheetView>
  </sheetViews>
  <sheetFormatPr defaultColWidth="9.140625" defaultRowHeight="12.75"/>
  <cols>
    <col min="1" max="1" width="16.140625" style="0" customWidth="1"/>
    <col min="2" max="2" width="7.140625" style="0" customWidth="1"/>
    <col min="3" max="3" width="6.7109375" style="0" customWidth="1"/>
    <col min="4" max="4" width="12.57421875" style="0" customWidth="1"/>
    <col min="5" max="5" width="12.421875" style="0" customWidth="1"/>
    <col min="6" max="6" width="14.00390625" style="0" customWidth="1"/>
    <col min="7" max="7" width="35.7109375" style="0" customWidth="1"/>
    <col min="8" max="8" width="9.421875" style="0" customWidth="1"/>
    <col min="9" max="9" width="13.8515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1961</v>
      </c>
      <c r="C14" s="16">
        <v>32</v>
      </c>
      <c r="D14" s="26">
        <f>D32</f>
        <v>79322.54000000001</v>
      </c>
      <c r="E14" s="26">
        <f>I18</f>
        <v>39265</v>
      </c>
      <c r="F14" s="26">
        <f>D14-E14</f>
        <v>40057.54000000001</v>
      </c>
      <c r="G14" s="18" t="s">
        <v>11</v>
      </c>
      <c r="H14" s="19">
        <v>820</v>
      </c>
      <c r="I14" s="16">
        <v>19866</v>
      </c>
    </row>
    <row r="15" spans="1:9" ht="16.5" customHeight="1">
      <c r="A15" s="27">
        <v>26</v>
      </c>
      <c r="B15" s="7"/>
      <c r="C15" s="7"/>
      <c r="D15" s="9"/>
      <c r="E15" s="9"/>
      <c r="F15" s="9"/>
      <c r="G15" s="10" t="s">
        <v>361</v>
      </c>
      <c r="H15" s="11" t="s">
        <v>224</v>
      </c>
      <c r="I15" s="7">
        <v>1766</v>
      </c>
    </row>
    <row r="16" spans="1:9" ht="18.75" customHeight="1">
      <c r="A16" s="13"/>
      <c r="B16" s="7"/>
      <c r="C16" s="7"/>
      <c r="D16" s="9"/>
      <c r="E16" s="9"/>
      <c r="F16" s="9"/>
      <c r="G16" s="10" t="s">
        <v>39</v>
      </c>
      <c r="H16" s="11" t="s">
        <v>59</v>
      </c>
      <c r="I16" s="7">
        <v>5590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1">
        <v>266</v>
      </c>
      <c r="I17" s="7">
        <v>12043</v>
      </c>
    </row>
    <row r="18" spans="1:9" ht="17.25" customHeight="1">
      <c r="A18" s="13"/>
      <c r="B18" s="7"/>
      <c r="C18" s="7"/>
      <c r="D18" s="9"/>
      <c r="E18" s="9"/>
      <c r="F18" s="9"/>
      <c r="G18" s="14" t="s">
        <v>19</v>
      </c>
      <c r="H18" s="11"/>
      <c r="I18" s="9">
        <f>SUM(I14:I17)</f>
        <v>39265</v>
      </c>
    </row>
    <row r="19" spans="1:9" ht="16.5" customHeight="1">
      <c r="A19" s="13"/>
      <c r="B19" s="7"/>
      <c r="C19" s="7"/>
      <c r="D19" s="9"/>
      <c r="E19" s="9"/>
      <c r="F19" s="9"/>
      <c r="G19" s="10" t="s">
        <v>52</v>
      </c>
      <c r="H19" s="11" t="s">
        <v>362</v>
      </c>
      <c r="I19" s="7">
        <v>2345</v>
      </c>
    </row>
    <row r="20" spans="1:9" ht="15.75" customHeight="1">
      <c r="A20" s="13"/>
      <c r="B20" s="7"/>
      <c r="C20" s="7"/>
      <c r="D20" s="9"/>
      <c r="E20" s="9"/>
      <c r="F20" s="9"/>
      <c r="G20" s="10" t="s">
        <v>179</v>
      </c>
      <c r="H20" s="11" t="s">
        <v>115</v>
      </c>
      <c r="I20" s="7">
        <v>3975</v>
      </c>
    </row>
    <row r="21" spans="1:9" ht="15.75" customHeight="1">
      <c r="A21" s="13"/>
      <c r="B21" s="7"/>
      <c r="C21" s="7"/>
      <c r="D21" s="9"/>
      <c r="E21" s="9"/>
      <c r="F21" s="9"/>
      <c r="G21" s="10"/>
      <c r="H21" s="11"/>
      <c r="I21" s="7"/>
    </row>
    <row r="22" spans="1:9" ht="17.25" customHeight="1">
      <c r="A22" s="13"/>
      <c r="B22" s="7"/>
      <c r="C22" s="7"/>
      <c r="D22" s="9"/>
      <c r="E22" s="9"/>
      <c r="F22" s="9"/>
      <c r="G22" s="14" t="s">
        <v>99</v>
      </c>
      <c r="H22" s="41"/>
      <c r="I22" s="9">
        <f>SUM(I19:I21)</f>
        <v>6320</v>
      </c>
    </row>
    <row r="23" spans="1:9" ht="15.75" customHeight="1">
      <c r="A23" s="13"/>
      <c r="B23" s="23"/>
      <c r="C23" s="21"/>
      <c r="D23" s="21"/>
      <c r="E23" s="21"/>
      <c r="F23" s="21"/>
      <c r="G23" s="14" t="s">
        <v>195</v>
      </c>
      <c r="H23" s="48"/>
      <c r="I23" s="9">
        <f>I18+I22</f>
        <v>45585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7" ht="15">
      <c r="A27" s="172" t="s">
        <v>701</v>
      </c>
    </row>
    <row r="28" ht="15">
      <c r="A28" s="172"/>
    </row>
    <row r="29" spans="1:4" ht="12.75">
      <c r="A29" s="173" t="s">
        <v>683</v>
      </c>
      <c r="B29" s="66"/>
      <c r="C29" s="66"/>
      <c r="D29" s="66">
        <v>99264.6</v>
      </c>
    </row>
    <row r="30" spans="1:4" ht="12.75">
      <c r="A30" s="173" t="s">
        <v>684</v>
      </c>
      <c r="B30" s="66"/>
      <c r="C30" s="66"/>
      <c r="D30" s="66"/>
    </row>
    <row r="31" spans="1:4" ht="12.75">
      <c r="A31" s="173" t="s">
        <v>685</v>
      </c>
      <c r="B31" s="66"/>
      <c r="C31" s="66"/>
      <c r="D31" s="66">
        <v>19942.06</v>
      </c>
    </row>
    <row r="32" spans="1:4" ht="12.75">
      <c r="A32" s="173" t="s">
        <v>686</v>
      </c>
      <c r="B32" s="66"/>
      <c r="C32" s="66"/>
      <c r="D32" s="66">
        <f>D29+D30-D31</f>
        <v>79322.54000000001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10">
      <selection activeCell="D14" sqref="D14"/>
    </sheetView>
  </sheetViews>
  <sheetFormatPr defaultColWidth="9.140625" defaultRowHeight="12.75"/>
  <cols>
    <col min="1" max="1" width="17.7109375" style="0" customWidth="1"/>
    <col min="2" max="2" width="7.7109375" style="0" customWidth="1"/>
    <col min="3" max="3" width="6.421875" style="0" customWidth="1"/>
    <col min="4" max="4" width="12.421875" style="0" customWidth="1"/>
    <col min="5" max="5" width="11.7109375" style="0" customWidth="1"/>
    <col min="6" max="6" width="12.7109375" style="0" customWidth="1"/>
    <col min="7" max="7" width="40.421875" style="0" customWidth="1"/>
    <col min="9" max="9" width="12.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204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204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204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204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204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204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204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1971</v>
      </c>
      <c r="C14" s="16">
        <v>90</v>
      </c>
      <c r="D14" s="43">
        <f>D31</f>
        <v>-258363.54000000004</v>
      </c>
      <c r="E14" s="26">
        <f>I18</f>
        <v>69938</v>
      </c>
      <c r="F14" s="43">
        <f>D14-E14</f>
        <v>-328301.54000000004</v>
      </c>
      <c r="G14" s="18" t="s">
        <v>11</v>
      </c>
      <c r="H14" s="18" t="s">
        <v>363</v>
      </c>
      <c r="I14" s="20">
        <v>58196</v>
      </c>
    </row>
    <row r="15" spans="1:9" ht="16.5" customHeight="1">
      <c r="A15" s="27">
        <v>29</v>
      </c>
      <c r="B15" s="7"/>
      <c r="C15" s="7"/>
      <c r="D15" s="9"/>
      <c r="E15" s="9"/>
      <c r="F15" s="9"/>
      <c r="G15" s="10" t="s">
        <v>13</v>
      </c>
      <c r="H15" s="10" t="s">
        <v>307</v>
      </c>
      <c r="I15" s="12">
        <v>4752</v>
      </c>
    </row>
    <row r="16" spans="1:9" ht="18.75" customHeight="1">
      <c r="A16" s="13"/>
      <c r="B16" s="7"/>
      <c r="C16" s="7"/>
      <c r="D16" s="9"/>
      <c r="E16" s="9"/>
      <c r="F16" s="9"/>
      <c r="G16" s="10" t="s">
        <v>39</v>
      </c>
      <c r="H16" s="10" t="s">
        <v>364</v>
      </c>
      <c r="I16" s="12">
        <v>6990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0"/>
      <c r="I17" s="12"/>
    </row>
    <row r="18" spans="1:9" ht="17.25" customHeight="1">
      <c r="A18" s="13"/>
      <c r="B18" s="7"/>
      <c r="C18" s="7"/>
      <c r="D18" s="9"/>
      <c r="E18" s="9"/>
      <c r="F18" s="9"/>
      <c r="G18" s="14" t="s">
        <v>19</v>
      </c>
      <c r="H18" s="5"/>
      <c r="I18" s="9">
        <f>SUM(I14:I17)</f>
        <v>69938</v>
      </c>
    </row>
    <row r="19" spans="1:9" ht="16.5" customHeight="1">
      <c r="A19" s="13"/>
      <c r="B19" s="7"/>
      <c r="C19" s="7"/>
      <c r="D19" s="9"/>
      <c r="E19" s="9"/>
      <c r="F19" s="9"/>
      <c r="G19" s="10"/>
      <c r="H19" s="10"/>
      <c r="I19" s="12"/>
    </row>
    <row r="20" spans="1:9" ht="15.75" customHeight="1">
      <c r="A20" s="13"/>
      <c r="B20" s="7"/>
      <c r="C20" s="7"/>
      <c r="D20" s="9"/>
      <c r="E20" s="9"/>
      <c r="F20" s="9"/>
      <c r="G20" s="10"/>
      <c r="H20" s="10"/>
      <c r="I20" s="12"/>
    </row>
    <row r="21" spans="1:9" ht="17.25" customHeight="1">
      <c r="A21" s="13"/>
      <c r="B21" s="7"/>
      <c r="C21" s="7"/>
      <c r="D21" s="9"/>
      <c r="E21" s="9"/>
      <c r="F21" s="9"/>
      <c r="G21" s="14" t="s">
        <v>99</v>
      </c>
      <c r="H21" s="41"/>
      <c r="I21" s="9">
        <f>SUM(I19:I20)</f>
        <v>0</v>
      </c>
    </row>
    <row r="22" spans="1:9" ht="15.75" customHeight="1">
      <c r="A22" s="13"/>
      <c r="B22" s="23"/>
      <c r="C22" s="21"/>
      <c r="D22" s="9"/>
      <c r="E22" s="9"/>
      <c r="F22" s="9"/>
      <c r="G22" s="14" t="s">
        <v>195</v>
      </c>
      <c r="H22" s="48"/>
      <c r="I22" s="9">
        <f>I18+I21</f>
        <v>69938</v>
      </c>
    </row>
    <row r="23" spans="1:8" ht="12.75" customHeight="1">
      <c r="A23" s="202"/>
      <c r="B23" s="202"/>
      <c r="C23" s="202"/>
      <c r="D23" s="202"/>
      <c r="E23" s="202"/>
      <c r="F23" s="202"/>
      <c r="G23" s="202"/>
      <c r="H23" s="202"/>
    </row>
    <row r="24" spans="1:9" ht="15">
      <c r="A24" s="172" t="s">
        <v>681</v>
      </c>
      <c r="H24" s="68"/>
      <c r="I24" s="68"/>
    </row>
    <row r="26" ht="15">
      <c r="A26" s="172" t="s">
        <v>701</v>
      </c>
    </row>
    <row r="27" ht="15">
      <c r="A27" s="172"/>
    </row>
    <row r="28" spans="1:4" ht="12.75">
      <c r="A28" s="173" t="s">
        <v>683</v>
      </c>
      <c r="B28" s="66"/>
      <c r="C28" s="66"/>
      <c r="D28" s="66">
        <v>160291.74</v>
      </c>
    </row>
    <row r="29" spans="1:4" ht="12.75">
      <c r="A29" s="173" t="s">
        <v>684</v>
      </c>
      <c r="B29" s="66"/>
      <c r="C29" s="66"/>
      <c r="D29" s="66"/>
    </row>
    <row r="30" spans="1:4" ht="12.75">
      <c r="A30" s="173" t="s">
        <v>685</v>
      </c>
      <c r="B30" s="66"/>
      <c r="C30" s="66"/>
      <c r="D30" s="66">
        <v>418655.28</v>
      </c>
    </row>
    <row r="31" spans="1:4" ht="12.75">
      <c r="A31" s="173" t="s">
        <v>686</v>
      </c>
      <c r="B31" s="66"/>
      <c r="C31" s="66"/>
      <c r="D31" s="66">
        <f>D28+D29-D30</f>
        <v>-258363.54000000004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3:H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10">
      <selection activeCell="D14" sqref="D14"/>
    </sheetView>
  </sheetViews>
  <sheetFormatPr defaultColWidth="9.140625" defaultRowHeight="12.75"/>
  <cols>
    <col min="1" max="1" width="16.00390625" style="0" customWidth="1"/>
    <col min="2" max="2" width="6.57421875" style="0" customWidth="1"/>
    <col min="3" max="3" width="5.28125" style="0" customWidth="1"/>
    <col min="4" max="5" width="11.57421875" style="0" customWidth="1"/>
    <col min="6" max="6" width="12.421875" style="0" customWidth="1"/>
    <col min="7" max="7" width="37.28125" style="0" customWidth="1"/>
    <col min="9" max="9" width="14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1972</v>
      </c>
      <c r="C14" s="16">
        <v>60</v>
      </c>
      <c r="D14" s="17">
        <f>D33</f>
        <v>201233.72999999998</v>
      </c>
      <c r="E14" s="26">
        <f>I18</f>
        <v>40109</v>
      </c>
      <c r="F14" s="17">
        <f>D14-E14</f>
        <v>161124.72999999998</v>
      </c>
      <c r="G14" s="18" t="s">
        <v>11</v>
      </c>
      <c r="H14" s="19">
        <v>2300</v>
      </c>
      <c r="I14" s="20">
        <v>31639</v>
      </c>
    </row>
    <row r="15" spans="1:9" ht="16.5" customHeight="1">
      <c r="A15" s="27">
        <v>30</v>
      </c>
      <c r="B15" s="7"/>
      <c r="C15" s="7"/>
      <c r="D15" s="21"/>
      <c r="E15" s="21"/>
      <c r="F15" s="21"/>
      <c r="G15" s="10" t="s">
        <v>13</v>
      </c>
      <c r="H15" s="11">
        <v>60</v>
      </c>
      <c r="I15" s="12">
        <v>2880</v>
      </c>
    </row>
    <row r="16" spans="1:9" ht="18.75" customHeight="1">
      <c r="A16" s="13"/>
      <c r="B16" s="7"/>
      <c r="C16" s="7"/>
      <c r="D16" s="21"/>
      <c r="E16" s="21"/>
      <c r="F16" s="21"/>
      <c r="G16" s="10" t="s">
        <v>39</v>
      </c>
      <c r="H16" s="11" t="s">
        <v>40</v>
      </c>
      <c r="I16" s="12">
        <v>5590</v>
      </c>
    </row>
    <row r="17" spans="1:9" ht="15" customHeight="1">
      <c r="A17" s="13"/>
      <c r="B17" s="7"/>
      <c r="C17" s="7"/>
      <c r="D17" s="21"/>
      <c r="E17" s="21"/>
      <c r="F17" s="21"/>
      <c r="G17" s="10" t="s">
        <v>17</v>
      </c>
      <c r="H17" s="11"/>
      <c r="I17" s="12"/>
    </row>
    <row r="18" spans="1:9" ht="17.25" customHeight="1">
      <c r="A18" s="13"/>
      <c r="B18" s="7"/>
      <c r="C18" s="7"/>
      <c r="D18" s="21"/>
      <c r="E18" s="21"/>
      <c r="F18" s="21"/>
      <c r="G18" s="14" t="s">
        <v>19</v>
      </c>
      <c r="H18" s="11"/>
      <c r="I18" s="9">
        <f>SUM(I14:I17)</f>
        <v>40109</v>
      </c>
    </row>
    <row r="19" spans="1:9" ht="16.5" customHeight="1">
      <c r="A19" s="13"/>
      <c r="B19" s="7"/>
      <c r="C19" s="7"/>
      <c r="D19" s="21"/>
      <c r="E19" s="21"/>
      <c r="F19" s="21"/>
      <c r="G19" s="10" t="s">
        <v>310</v>
      </c>
      <c r="H19" s="11" t="s">
        <v>365</v>
      </c>
      <c r="I19" s="12">
        <v>13800</v>
      </c>
    </row>
    <row r="20" spans="1:9" ht="15.75" customHeight="1">
      <c r="A20" s="13"/>
      <c r="B20" s="7"/>
      <c r="C20" s="7"/>
      <c r="D20" s="21"/>
      <c r="E20" s="21"/>
      <c r="F20" s="21"/>
      <c r="G20" s="10" t="s">
        <v>366</v>
      </c>
      <c r="H20" s="11" t="s">
        <v>367</v>
      </c>
      <c r="I20" s="12">
        <v>38305</v>
      </c>
    </row>
    <row r="21" spans="1:9" ht="28.5" customHeight="1">
      <c r="A21" s="13"/>
      <c r="B21" s="7"/>
      <c r="C21" s="7"/>
      <c r="D21" s="21"/>
      <c r="E21" s="21"/>
      <c r="F21" s="21"/>
      <c r="G21" s="10" t="s">
        <v>368</v>
      </c>
      <c r="H21" s="11" t="s">
        <v>369</v>
      </c>
      <c r="I21" s="12">
        <v>13042</v>
      </c>
    </row>
    <row r="22" spans="1:9" ht="18.75" customHeight="1">
      <c r="A22" s="13"/>
      <c r="B22" s="7"/>
      <c r="C22" s="7"/>
      <c r="D22" s="21"/>
      <c r="E22" s="21"/>
      <c r="F22" s="21"/>
      <c r="G22" s="25" t="s">
        <v>370</v>
      </c>
      <c r="H22" s="16" t="s">
        <v>371</v>
      </c>
      <c r="I22" s="20">
        <v>25567</v>
      </c>
    </row>
    <row r="23" spans="1:9" ht="18.75" customHeight="1">
      <c r="A23" s="13"/>
      <c r="B23" s="7"/>
      <c r="C23" s="7"/>
      <c r="D23" s="21"/>
      <c r="E23" s="21"/>
      <c r="F23" s="21"/>
      <c r="G23" s="9" t="s">
        <v>99</v>
      </c>
      <c r="H23" s="7"/>
      <c r="I23" s="9">
        <f>SUM(I19:I22)</f>
        <v>90714</v>
      </c>
    </row>
    <row r="24" spans="1:9" ht="15.75" customHeight="1">
      <c r="A24" s="13"/>
      <c r="B24" s="23"/>
      <c r="C24" s="21"/>
      <c r="D24" s="21"/>
      <c r="E24" s="21"/>
      <c r="F24" s="21"/>
      <c r="G24" s="14" t="s">
        <v>195</v>
      </c>
      <c r="H24" s="48"/>
      <c r="I24" s="9">
        <f>I18+I23</f>
        <v>130823</v>
      </c>
    </row>
    <row r="25" spans="1:8" ht="12.75" customHeight="1">
      <c r="A25" s="202"/>
      <c r="B25" s="202"/>
      <c r="C25" s="202"/>
      <c r="D25" s="202"/>
      <c r="E25" s="202"/>
      <c r="F25" s="202"/>
      <c r="G25" s="202"/>
      <c r="H25" s="202"/>
    </row>
    <row r="26" spans="1:9" ht="15">
      <c r="A26" s="172" t="s">
        <v>681</v>
      </c>
      <c r="H26" s="68"/>
      <c r="I26" s="68"/>
    </row>
    <row r="28" ht="15">
      <c r="A28" s="172" t="s">
        <v>701</v>
      </c>
    </row>
    <row r="30" spans="1:4" ht="12.75">
      <c r="A30" s="173" t="s">
        <v>683</v>
      </c>
      <c r="B30" s="66"/>
      <c r="C30" s="66"/>
      <c r="D30" s="66">
        <v>178177.52</v>
      </c>
    </row>
    <row r="31" spans="1:4" ht="12.75">
      <c r="A31" s="173" t="s">
        <v>684</v>
      </c>
      <c r="B31" s="66"/>
      <c r="C31" s="66"/>
      <c r="D31" s="66">
        <v>23056.21</v>
      </c>
    </row>
    <row r="32" spans="1:4" ht="12.75">
      <c r="A32" s="173" t="s">
        <v>685</v>
      </c>
      <c r="B32" s="66"/>
      <c r="C32" s="66"/>
      <c r="D32" s="66"/>
    </row>
    <row r="33" spans="1:4" ht="12.75">
      <c r="A33" s="173" t="s">
        <v>686</v>
      </c>
      <c r="B33" s="66"/>
      <c r="C33" s="66"/>
      <c r="D33" s="66">
        <f>D30+D31-D32</f>
        <v>201233.72999999998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5:H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35"/>
  <sheetViews>
    <sheetView zoomScale="130" zoomScaleNormal="130" workbookViewId="0" topLeftCell="A13">
      <selection activeCell="B22" sqref="B22"/>
    </sheetView>
  </sheetViews>
  <sheetFormatPr defaultColWidth="9.140625" defaultRowHeight="12.75"/>
  <cols>
    <col min="1" max="1" width="15.8515625" style="0" customWidth="1"/>
    <col min="2" max="2" width="7.421875" style="0" customWidth="1"/>
    <col min="3" max="3" width="7.140625" style="0" customWidth="1"/>
    <col min="4" max="4" width="13.7109375" style="0" customWidth="1"/>
    <col min="5" max="5" width="11.421875" style="0" customWidth="1"/>
    <col min="6" max="6" width="12.8515625" style="0" customWidth="1"/>
    <col min="7" max="7" width="35.140625" style="0" customWidth="1"/>
    <col min="9" max="9" width="12.71093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1972</v>
      </c>
      <c r="C14" s="16">
        <v>60</v>
      </c>
      <c r="D14" s="17">
        <f>D35</f>
        <v>201127.72</v>
      </c>
      <c r="E14" s="26">
        <f>I17</f>
        <v>42731</v>
      </c>
      <c r="F14" s="17">
        <f>D14-E14</f>
        <v>158396.72</v>
      </c>
      <c r="G14" s="18" t="s">
        <v>11</v>
      </c>
      <c r="H14" s="18">
        <v>1816</v>
      </c>
      <c r="I14" s="16">
        <v>25879</v>
      </c>
    </row>
    <row r="15" spans="1:9" ht="16.5" customHeight="1">
      <c r="A15" s="27">
        <v>31</v>
      </c>
      <c r="B15" s="7"/>
      <c r="C15" s="7"/>
      <c r="D15" s="7"/>
      <c r="E15" s="7"/>
      <c r="F15" s="7"/>
      <c r="G15" s="10" t="s">
        <v>100</v>
      </c>
      <c r="H15" s="10"/>
      <c r="I15" s="7">
        <v>16852</v>
      </c>
    </row>
    <row r="16" spans="1:9" ht="18.75" customHeight="1">
      <c r="A16" s="13"/>
      <c r="B16" s="7"/>
      <c r="C16" s="7"/>
      <c r="D16" s="7"/>
      <c r="E16" s="7"/>
      <c r="F16" s="7"/>
      <c r="G16" s="10" t="s">
        <v>372</v>
      </c>
      <c r="H16" s="10"/>
      <c r="I16" s="7"/>
    </row>
    <row r="17" spans="1:9" ht="15" customHeight="1">
      <c r="A17" s="13"/>
      <c r="B17" s="7"/>
      <c r="C17" s="7"/>
      <c r="D17" s="21"/>
      <c r="E17" s="21"/>
      <c r="F17" s="21"/>
      <c r="G17" s="14" t="s">
        <v>229</v>
      </c>
      <c r="H17" s="14"/>
      <c r="I17" s="9">
        <f>SUM(I14:I16)</f>
        <v>42731</v>
      </c>
    </row>
    <row r="18" spans="1:9" ht="17.25" customHeight="1">
      <c r="A18" s="13"/>
      <c r="B18" s="7"/>
      <c r="C18" s="7"/>
      <c r="D18" s="7"/>
      <c r="E18" s="7"/>
      <c r="F18" s="7"/>
      <c r="G18" s="10" t="s">
        <v>310</v>
      </c>
      <c r="H18" s="10" t="s">
        <v>373</v>
      </c>
      <c r="I18" s="7">
        <v>14700</v>
      </c>
    </row>
    <row r="19" spans="1:9" ht="16.5" customHeight="1">
      <c r="A19" s="13"/>
      <c r="B19" s="7"/>
      <c r="C19" s="7"/>
      <c r="D19" s="7"/>
      <c r="E19" s="7"/>
      <c r="F19" s="7"/>
      <c r="G19" s="10" t="s">
        <v>179</v>
      </c>
      <c r="H19" s="10" t="s">
        <v>374</v>
      </c>
      <c r="I19" s="7">
        <v>4367</v>
      </c>
    </row>
    <row r="20" spans="1:9" ht="15.75" customHeight="1">
      <c r="A20" s="25"/>
      <c r="B20" s="25"/>
      <c r="C20" s="25"/>
      <c r="D20" s="25"/>
      <c r="E20" s="25"/>
      <c r="F20" s="25"/>
      <c r="G20" s="29" t="s">
        <v>375</v>
      </c>
      <c r="H20" s="53" t="s">
        <v>376</v>
      </c>
      <c r="I20" s="25">
        <v>18800</v>
      </c>
    </row>
    <row r="21" spans="1:9" ht="17.25" customHeight="1">
      <c r="A21" s="25"/>
      <c r="B21" s="25"/>
      <c r="C21" s="25"/>
      <c r="D21" s="25"/>
      <c r="E21" s="25"/>
      <c r="F21" s="25"/>
      <c r="G21" s="29"/>
      <c r="H21" s="10" t="s">
        <v>377</v>
      </c>
      <c r="I21" s="25"/>
    </row>
    <row r="22" spans="1:9" ht="30.75" customHeight="1">
      <c r="A22" s="13"/>
      <c r="B22" s="7"/>
      <c r="C22" s="7"/>
      <c r="D22" s="7"/>
      <c r="E22" s="7"/>
      <c r="F22" s="7"/>
      <c r="G22" s="10" t="s">
        <v>378</v>
      </c>
      <c r="H22" s="10" t="s">
        <v>379</v>
      </c>
      <c r="I22" s="7">
        <v>25567</v>
      </c>
    </row>
    <row r="23" spans="1:9" ht="18.75" customHeight="1">
      <c r="A23" s="13"/>
      <c r="B23" s="7"/>
      <c r="C23" s="7"/>
      <c r="D23" s="7"/>
      <c r="E23" s="7"/>
      <c r="F23" s="7"/>
      <c r="G23" s="10" t="s">
        <v>20</v>
      </c>
      <c r="H23" s="10" t="s">
        <v>380</v>
      </c>
      <c r="I23" s="7">
        <v>19872</v>
      </c>
    </row>
    <row r="24" spans="1:9" ht="18.75" customHeight="1">
      <c r="A24" s="13"/>
      <c r="B24" s="7"/>
      <c r="C24" s="7"/>
      <c r="D24" s="7"/>
      <c r="E24" s="7"/>
      <c r="F24" s="7"/>
      <c r="G24" s="25" t="s">
        <v>381</v>
      </c>
      <c r="H24" s="16" t="s">
        <v>382</v>
      </c>
      <c r="I24" s="16">
        <v>20987</v>
      </c>
    </row>
    <row r="25" spans="1:9" ht="18.75" customHeight="1">
      <c r="A25" s="13"/>
      <c r="B25" s="7"/>
      <c r="C25" s="7"/>
      <c r="D25" s="7"/>
      <c r="E25" s="7"/>
      <c r="F25" s="7"/>
      <c r="G25" s="14" t="s">
        <v>99</v>
      </c>
      <c r="H25" s="14"/>
      <c r="I25" s="9">
        <f>SUM(I18:I24)</f>
        <v>104293</v>
      </c>
    </row>
    <row r="26" spans="1:9" ht="15.75" customHeight="1">
      <c r="A26" s="13"/>
      <c r="B26" s="23"/>
      <c r="C26" s="21"/>
      <c r="D26" s="21"/>
      <c r="E26" s="21"/>
      <c r="F26" s="21"/>
      <c r="G26" s="14" t="s">
        <v>195</v>
      </c>
      <c r="H26" s="48"/>
      <c r="I26" s="9">
        <f>I17+I25</f>
        <v>147024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30" ht="15">
      <c r="A30" s="172" t="s">
        <v>701</v>
      </c>
    </row>
    <row r="32" spans="1:4" ht="12.75">
      <c r="A32" s="173" t="s">
        <v>683</v>
      </c>
      <c r="B32" s="66"/>
      <c r="C32" s="66"/>
      <c r="D32" s="66">
        <v>174813.07</v>
      </c>
    </row>
    <row r="33" spans="1:4" ht="12.75">
      <c r="A33" s="173" t="s">
        <v>684</v>
      </c>
      <c r="B33" s="66"/>
      <c r="C33" s="66"/>
      <c r="D33" s="66">
        <v>26314.65</v>
      </c>
    </row>
    <row r="34" spans="1:4" ht="12.75">
      <c r="A34" s="173" t="s">
        <v>685</v>
      </c>
      <c r="B34" s="66"/>
      <c r="C34" s="66"/>
      <c r="D34" s="66"/>
    </row>
    <row r="35" spans="1:4" ht="12.75">
      <c r="A35" s="173" t="s">
        <v>686</v>
      </c>
      <c r="B35" s="66"/>
      <c r="C35" s="66"/>
      <c r="D35" s="66">
        <f>D32+D33-D34</f>
        <v>201127.72</v>
      </c>
    </row>
  </sheetData>
  <sheetProtection selectLockedCells="1" selectUnlockedCells="1"/>
  <mergeCells count="22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0:A21"/>
    <mergeCell ref="B20:B21"/>
    <mergeCell ref="C20:C21"/>
    <mergeCell ref="D20:D21"/>
    <mergeCell ref="E20:E21"/>
    <mergeCell ref="F20:F21"/>
    <mergeCell ref="G20:G21"/>
    <mergeCell ref="I20:I21"/>
    <mergeCell ref="A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13">
      <selection activeCell="D14" sqref="D14"/>
    </sheetView>
  </sheetViews>
  <sheetFormatPr defaultColWidth="9.140625" defaultRowHeight="12.75"/>
  <cols>
    <col min="1" max="1" width="16.28125" style="0" customWidth="1"/>
    <col min="2" max="3" width="6.8515625" style="0" customWidth="1"/>
    <col min="4" max="4" width="13.28125" style="0" customWidth="1"/>
    <col min="5" max="5" width="12.8515625" style="0" customWidth="1"/>
    <col min="6" max="6" width="12.421875" style="0" customWidth="1"/>
    <col min="7" max="7" width="35.8515625" style="0" customWidth="1"/>
    <col min="8" max="8" width="8.7109375" style="0" customWidth="1"/>
    <col min="9" max="9" width="12.8515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1973</v>
      </c>
      <c r="C14" s="16">
        <v>97</v>
      </c>
      <c r="D14" s="26">
        <f>D34</f>
        <v>568312.74</v>
      </c>
      <c r="E14" s="26">
        <f>I18</f>
        <v>95565</v>
      </c>
      <c r="F14" s="26">
        <f>D14-E14</f>
        <v>472747.74</v>
      </c>
      <c r="G14" s="19" t="s">
        <v>11</v>
      </c>
      <c r="H14" s="19">
        <v>2714</v>
      </c>
      <c r="I14" s="16">
        <v>60572</v>
      </c>
    </row>
    <row r="15" spans="1:9" ht="16.5" customHeight="1">
      <c r="A15" s="27">
        <v>32</v>
      </c>
      <c r="B15" s="7"/>
      <c r="C15" s="7"/>
      <c r="D15" s="9"/>
      <c r="E15" s="9"/>
      <c r="F15" s="9"/>
      <c r="G15" s="11" t="s">
        <v>13</v>
      </c>
      <c r="H15" s="11" t="s">
        <v>383</v>
      </c>
      <c r="I15" s="7">
        <v>16678</v>
      </c>
    </row>
    <row r="16" spans="1:9" ht="18.75" customHeight="1">
      <c r="A16" s="13"/>
      <c r="B16" s="7"/>
      <c r="C16" s="7"/>
      <c r="D16" s="9"/>
      <c r="E16" s="9"/>
      <c r="F16" s="9"/>
      <c r="G16" s="11" t="s">
        <v>39</v>
      </c>
      <c r="H16" s="11" t="s">
        <v>40</v>
      </c>
      <c r="I16" s="7">
        <v>18315</v>
      </c>
    </row>
    <row r="17" spans="1:9" ht="15" customHeight="1">
      <c r="A17" s="13"/>
      <c r="B17" s="7"/>
      <c r="C17" s="7"/>
      <c r="D17" s="9"/>
      <c r="E17" s="9"/>
      <c r="F17" s="9"/>
      <c r="G17" s="11" t="s">
        <v>17</v>
      </c>
      <c r="H17" s="11"/>
      <c r="I17" s="7"/>
    </row>
    <row r="18" spans="1:9" ht="17.25" customHeight="1">
      <c r="A18" s="13"/>
      <c r="B18" s="7"/>
      <c r="C18" s="7"/>
      <c r="D18" s="9"/>
      <c r="E18" s="9"/>
      <c r="F18" s="9"/>
      <c r="G18" s="14" t="s">
        <v>19</v>
      </c>
      <c r="H18" s="11"/>
      <c r="I18" s="9">
        <f>SUM(I14:I17)</f>
        <v>95565</v>
      </c>
    </row>
    <row r="19" spans="1:9" ht="16.5" customHeight="1">
      <c r="A19" s="13"/>
      <c r="B19" s="7"/>
      <c r="C19" s="7"/>
      <c r="D19" s="9"/>
      <c r="E19" s="9"/>
      <c r="F19" s="9"/>
      <c r="G19" s="11" t="s">
        <v>384</v>
      </c>
      <c r="H19" s="11" t="s">
        <v>385</v>
      </c>
      <c r="I19" s="7">
        <v>17000</v>
      </c>
    </row>
    <row r="20" spans="1:9" ht="15.75" customHeight="1">
      <c r="A20" s="13"/>
      <c r="B20" s="7"/>
      <c r="C20" s="7"/>
      <c r="D20" s="9"/>
      <c r="E20" s="9"/>
      <c r="F20" s="9"/>
      <c r="G20" s="11" t="s">
        <v>386</v>
      </c>
      <c r="H20" s="11" t="s">
        <v>387</v>
      </c>
      <c r="I20" s="7">
        <v>63917</v>
      </c>
    </row>
    <row r="21" spans="1:9" ht="17.25" customHeight="1">
      <c r="A21" s="13"/>
      <c r="B21" s="7"/>
      <c r="C21" s="7"/>
      <c r="D21" s="9"/>
      <c r="E21" s="9"/>
      <c r="F21" s="9"/>
      <c r="G21" s="11" t="s">
        <v>388</v>
      </c>
      <c r="H21" s="11" t="s">
        <v>244</v>
      </c>
      <c r="I21" s="7">
        <v>30240</v>
      </c>
    </row>
    <row r="22" spans="1:9" ht="30.75" customHeight="1">
      <c r="A22" s="13"/>
      <c r="B22" s="7"/>
      <c r="C22" s="7"/>
      <c r="D22" s="9"/>
      <c r="E22" s="9"/>
      <c r="F22" s="9"/>
      <c r="G22" s="11" t="s">
        <v>389</v>
      </c>
      <c r="H22" s="11" t="s">
        <v>390</v>
      </c>
      <c r="I22" s="7">
        <v>9936</v>
      </c>
    </row>
    <row r="23" spans="1:9" ht="18.75" customHeight="1">
      <c r="A23" s="13"/>
      <c r="B23" s="7"/>
      <c r="C23" s="7"/>
      <c r="D23" s="9"/>
      <c r="E23" s="9"/>
      <c r="F23" s="9"/>
      <c r="G23" s="32"/>
      <c r="H23" s="19"/>
      <c r="I23" s="16"/>
    </row>
    <row r="24" spans="1:9" ht="18.75" customHeight="1">
      <c r="A24" s="13"/>
      <c r="B24" s="7"/>
      <c r="C24" s="7"/>
      <c r="D24" s="9"/>
      <c r="E24" s="9"/>
      <c r="F24" s="9"/>
      <c r="G24" s="14" t="s">
        <v>99</v>
      </c>
      <c r="H24" s="14"/>
      <c r="I24" s="9">
        <f>SUM(I19:I23)</f>
        <v>121093</v>
      </c>
    </row>
    <row r="25" spans="1:9" ht="15.75" customHeight="1">
      <c r="A25" s="13"/>
      <c r="B25" s="23"/>
      <c r="C25" s="21"/>
      <c r="D25" s="21"/>
      <c r="E25" s="21"/>
      <c r="F25" s="21"/>
      <c r="G25" s="14" t="s">
        <v>195</v>
      </c>
      <c r="H25" s="48"/>
      <c r="I25" s="9">
        <f>I18+I24</f>
        <v>216658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9" ht="15">
      <c r="A29" s="172" t="s">
        <v>701</v>
      </c>
    </row>
    <row r="31" spans="1:4" ht="12.75">
      <c r="A31" s="173" t="s">
        <v>683</v>
      </c>
      <c r="B31" s="66"/>
      <c r="C31" s="66"/>
      <c r="D31" s="66">
        <v>319346.52</v>
      </c>
    </row>
    <row r="32" spans="1:4" ht="12.75">
      <c r="A32" s="173" t="s">
        <v>684</v>
      </c>
      <c r="B32" s="66"/>
      <c r="C32" s="66"/>
      <c r="D32" s="66">
        <v>248966.22</v>
      </c>
    </row>
    <row r="33" spans="1:4" ht="12.75">
      <c r="A33" s="173" t="s">
        <v>685</v>
      </c>
      <c r="B33" s="66"/>
      <c r="C33" s="66"/>
      <c r="D33" s="66"/>
    </row>
    <row r="34" spans="1:4" ht="12.75">
      <c r="A34" s="173" t="s">
        <v>686</v>
      </c>
      <c r="B34" s="66"/>
      <c r="C34" s="66"/>
      <c r="D34" s="66">
        <f>D31+D32-D33</f>
        <v>568312.74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32"/>
  <sheetViews>
    <sheetView zoomScale="130" zoomScaleNormal="130" workbookViewId="0" topLeftCell="A7">
      <selection activeCell="D16" sqref="D16"/>
    </sheetView>
  </sheetViews>
  <sheetFormatPr defaultColWidth="9.140625" defaultRowHeight="12.75"/>
  <cols>
    <col min="1" max="1" width="16.8515625" style="0" customWidth="1"/>
    <col min="2" max="2" width="6.57421875" style="0" customWidth="1"/>
    <col min="3" max="3" width="6.28125" style="0" customWidth="1"/>
    <col min="4" max="4" width="11.8515625" style="0" customWidth="1"/>
    <col min="5" max="5" width="11.421875" style="0" customWidth="1"/>
    <col min="6" max="6" width="12.421875" style="0" customWidth="1"/>
    <col min="7" max="7" width="39.57421875" style="0" customWidth="1"/>
    <col min="9" max="9" width="12.14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1972</v>
      </c>
      <c r="C14" s="16">
        <v>89</v>
      </c>
      <c r="D14" s="43">
        <f>D32</f>
        <v>-213660.25</v>
      </c>
      <c r="E14" s="26">
        <f>I18</f>
        <v>76282</v>
      </c>
      <c r="F14" s="43">
        <f>D14-E14</f>
        <v>-289942.25</v>
      </c>
      <c r="G14" s="19" t="s">
        <v>11</v>
      </c>
      <c r="H14" s="19">
        <v>2986</v>
      </c>
      <c r="I14" s="16">
        <v>44039</v>
      </c>
    </row>
    <row r="15" spans="1:9" ht="16.5" customHeight="1">
      <c r="A15" s="27">
        <v>33</v>
      </c>
      <c r="B15" s="7"/>
      <c r="C15" s="7"/>
      <c r="D15" s="9"/>
      <c r="E15" s="9"/>
      <c r="F15" s="9"/>
      <c r="G15" s="11" t="s">
        <v>13</v>
      </c>
      <c r="H15" s="11" t="s">
        <v>383</v>
      </c>
      <c r="I15" s="7">
        <v>16653</v>
      </c>
    </row>
    <row r="16" spans="1:9" ht="18.75" customHeight="1">
      <c r="A16" s="13"/>
      <c r="B16" s="7"/>
      <c r="C16" s="7"/>
      <c r="D16" s="9"/>
      <c r="E16" s="9"/>
      <c r="F16" s="9"/>
      <c r="G16" s="11" t="s">
        <v>39</v>
      </c>
      <c r="H16" s="11" t="s">
        <v>87</v>
      </c>
      <c r="I16" s="7">
        <v>15590</v>
      </c>
    </row>
    <row r="17" spans="1:9" ht="15" customHeight="1">
      <c r="A17" s="13"/>
      <c r="B17" s="7"/>
      <c r="C17" s="7"/>
      <c r="D17" s="9"/>
      <c r="E17" s="9"/>
      <c r="F17" s="9"/>
      <c r="G17" s="11" t="s">
        <v>17</v>
      </c>
      <c r="H17" s="11"/>
      <c r="I17" s="7"/>
    </row>
    <row r="18" spans="1:9" ht="17.25" customHeight="1">
      <c r="A18" s="13"/>
      <c r="B18" s="7"/>
      <c r="C18" s="7"/>
      <c r="D18" s="9"/>
      <c r="E18" s="9"/>
      <c r="F18" s="9"/>
      <c r="G18" s="14" t="s">
        <v>19</v>
      </c>
      <c r="H18" s="11"/>
      <c r="I18" s="9">
        <f>SUM(I14:I17)</f>
        <v>76282</v>
      </c>
    </row>
    <row r="19" spans="1:9" ht="16.5" customHeight="1">
      <c r="A19" s="13"/>
      <c r="B19" s="7"/>
      <c r="C19" s="7"/>
      <c r="D19" s="9"/>
      <c r="E19" s="9"/>
      <c r="F19" s="9"/>
      <c r="G19" s="11"/>
      <c r="H19" s="11"/>
      <c r="I19" s="7"/>
    </row>
    <row r="20" spans="1:9" ht="15.75" customHeight="1">
      <c r="A20" s="13"/>
      <c r="B20" s="7"/>
      <c r="C20" s="7"/>
      <c r="D20" s="9"/>
      <c r="E20" s="9"/>
      <c r="F20" s="9"/>
      <c r="G20" s="11"/>
      <c r="H20" s="11"/>
      <c r="I20" s="7"/>
    </row>
    <row r="21" spans="1:9" ht="12.75" customHeight="1" hidden="1">
      <c r="A21" s="13"/>
      <c r="B21" s="7"/>
      <c r="C21" s="7"/>
      <c r="D21" s="9"/>
      <c r="E21" s="9"/>
      <c r="F21" s="9"/>
      <c r="G21" s="11"/>
      <c r="H21" s="11"/>
      <c r="I21" s="7"/>
    </row>
    <row r="22" spans="1:9" ht="18.75" customHeight="1">
      <c r="A22" s="13"/>
      <c r="B22" s="7"/>
      <c r="C22" s="7"/>
      <c r="D22" s="9"/>
      <c r="E22" s="9"/>
      <c r="F22" s="9"/>
      <c r="G22" s="14" t="s">
        <v>99</v>
      </c>
      <c r="H22" s="41"/>
      <c r="I22" s="9">
        <f>SUM(I19:I21)</f>
        <v>0</v>
      </c>
    </row>
    <row r="23" spans="1:9" ht="15.75" customHeight="1">
      <c r="A23" s="13"/>
      <c r="B23" s="23"/>
      <c r="C23" s="21"/>
      <c r="D23" s="9"/>
      <c r="E23" s="9"/>
      <c r="F23" s="9"/>
      <c r="G23" s="14" t="s">
        <v>195</v>
      </c>
      <c r="H23" s="48"/>
      <c r="I23" s="9">
        <f>I18+I22</f>
        <v>76282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7" ht="15">
      <c r="A27" s="172" t="s">
        <v>701</v>
      </c>
    </row>
    <row r="29" spans="1:4" ht="12.75">
      <c r="A29" s="173" t="s">
        <v>683</v>
      </c>
      <c r="B29" s="66"/>
      <c r="C29" s="66"/>
      <c r="D29" s="66">
        <v>240591.56</v>
      </c>
    </row>
    <row r="30" spans="1:4" ht="12.75">
      <c r="A30" s="173" t="s">
        <v>684</v>
      </c>
      <c r="B30" s="66"/>
      <c r="C30" s="66"/>
      <c r="D30" s="66"/>
    </row>
    <row r="31" spans="1:4" ht="12.75">
      <c r="A31" s="173" t="s">
        <v>685</v>
      </c>
      <c r="B31" s="66"/>
      <c r="C31" s="66"/>
      <c r="D31" s="66">
        <v>454251.81</v>
      </c>
    </row>
    <row r="32" spans="1:4" ht="12.75">
      <c r="A32" s="173" t="s">
        <v>686</v>
      </c>
      <c r="B32" s="66"/>
      <c r="C32" s="66"/>
      <c r="D32" s="66">
        <f>D29+D30-D31</f>
        <v>-213660.25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10">
      <selection activeCell="D14" sqref="D14"/>
    </sheetView>
  </sheetViews>
  <sheetFormatPr defaultColWidth="9.140625" defaultRowHeight="12.75"/>
  <cols>
    <col min="1" max="1" width="15.28125" style="0" customWidth="1"/>
    <col min="2" max="2" width="7.57421875" style="0" customWidth="1"/>
    <col min="3" max="3" width="6.140625" style="0" customWidth="1"/>
    <col min="4" max="4" width="12.140625" style="0" customWidth="1"/>
    <col min="5" max="5" width="12.28125" style="0" customWidth="1"/>
    <col min="6" max="6" width="13.00390625" style="0" customWidth="1"/>
    <col min="7" max="7" width="36.421875" style="0" customWidth="1"/>
    <col min="8" max="8" width="11.421875" style="0" customWidth="1"/>
    <col min="9" max="9" width="14.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1981</v>
      </c>
      <c r="C14" s="16">
        <v>50</v>
      </c>
      <c r="D14" s="43">
        <f>D33</f>
        <v>-108737.83999999997</v>
      </c>
      <c r="E14" s="26">
        <f>I17</f>
        <v>50180</v>
      </c>
      <c r="F14" s="43">
        <f>D14-E14</f>
        <v>-158917.83999999997</v>
      </c>
      <c r="G14" s="19" t="s">
        <v>11</v>
      </c>
      <c r="H14" s="19" t="s">
        <v>391</v>
      </c>
      <c r="I14" s="16">
        <v>28010</v>
      </c>
    </row>
    <row r="15" spans="1:9" ht="16.5" customHeight="1">
      <c r="A15" s="27">
        <v>56</v>
      </c>
      <c r="B15" s="7"/>
      <c r="C15" s="7"/>
      <c r="D15" s="9"/>
      <c r="E15" s="9"/>
      <c r="F15" s="9"/>
      <c r="G15" s="11" t="s">
        <v>13</v>
      </c>
      <c r="H15" s="11" t="s">
        <v>383</v>
      </c>
      <c r="I15" s="7">
        <v>16580</v>
      </c>
    </row>
    <row r="16" spans="1:9" ht="18.75" customHeight="1">
      <c r="A16" s="13"/>
      <c r="B16" s="7"/>
      <c r="C16" s="7"/>
      <c r="D16" s="9"/>
      <c r="E16" s="9"/>
      <c r="F16" s="9"/>
      <c r="G16" s="11" t="s">
        <v>39</v>
      </c>
      <c r="H16" s="11" t="s">
        <v>40</v>
      </c>
      <c r="I16" s="7">
        <v>5590</v>
      </c>
    </row>
    <row r="17" spans="1:9" ht="15" customHeight="1">
      <c r="A17" s="13"/>
      <c r="B17" s="7"/>
      <c r="C17" s="7"/>
      <c r="D17" s="9"/>
      <c r="E17" s="9"/>
      <c r="F17" s="9"/>
      <c r="G17" s="14" t="s">
        <v>19</v>
      </c>
      <c r="H17" s="11"/>
      <c r="I17" s="9">
        <f>SUM(I14:I16)</f>
        <v>50180</v>
      </c>
    </row>
    <row r="18" spans="1:9" ht="17.25" customHeight="1">
      <c r="A18" s="13"/>
      <c r="B18" s="7"/>
      <c r="C18" s="7"/>
      <c r="D18" s="9"/>
      <c r="E18" s="9"/>
      <c r="F18" s="9"/>
      <c r="G18" s="11"/>
      <c r="H18" s="11"/>
      <c r="I18" s="7"/>
    </row>
    <row r="19" spans="1:9" ht="16.5" customHeight="1">
      <c r="A19" s="13"/>
      <c r="B19" s="7"/>
      <c r="C19" s="7"/>
      <c r="D19" s="9"/>
      <c r="E19" s="9"/>
      <c r="F19" s="9"/>
      <c r="G19" s="11"/>
      <c r="H19" s="11"/>
      <c r="I19" s="7"/>
    </row>
    <row r="20" spans="1:9" ht="15.75" customHeight="1">
      <c r="A20" s="13"/>
      <c r="B20" s="7"/>
      <c r="C20" s="7"/>
      <c r="D20" s="9"/>
      <c r="E20" s="9"/>
      <c r="F20" s="9"/>
      <c r="G20" s="11"/>
      <c r="H20" s="11"/>
      <c r="I20" s="7"/>
    </row>
    <row r="21" spans="1:9" ht="18.75" customHeight="1">
      <c r="A21" s="13"/>
      <c r="B21" s="7"/>
      <c r="C21" s="7"/>
      <c r="D21" s="9"/>
      <c r="E21" s="9"/>
      <c r="F21" s="9"/>
      <c r="G21" s="32"/>
      <c r="H21" s="19"/>
      <c r="I21" s="16"/>
    </row>
    <row r="22" spans="1:9" ht="18.75" customHeight="1">
      <c r="A22" s="13"/>
      <c r="B22" s="7"/>
      <c r="C22" s="7"/>
      <c r="D22" s="9"/>
      <c r="E22" s="9"/>
      <c r="F22" s="9"/>
      <c r="G22" s="14" t="s">
        <v>99</v>
      </c>
      <c r="H22" s="41"/>
      <c r="I22" s="9">
        <f>SUM(I18:I21)</f>
        <v>0</v>
      </c>
    </row>
    <row r="23" spans="1:9" ht="15.75" customHeight="1">
      <c r="A23" s="13"/>
      <c r="B23" s="23"/>
      <c r="C23" s="21"/>
      <c r="D23" s="9"/>
      <c r="E23" s="9"/>
      <c r="F23" s="9"/>
      <c r="G23" s="14" t="s">
        <v>195</v>
      </c>
      <c r="H23" s="48"/>
      <c r="I23" s="9">
        <f>I17+I22</f>
        <v>50180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7" spans="1:7" ht="15.75" customHeight="1">
      <c r="A27" s="177" t="s">
        <v>703</v>
      </c>
      <c r="B27" s="177"/>
      <c r="C27" s="177"/>
      <c r="D27" s="177"/>
      <c r="E27" s="177"/>
      <c r="F27" s="177"/>
      <c r="G27" s="177"/>
    </row>
    <row r="30" spans="1:4" ht="12.75">
      <c r="A30" s="173" t="s">
        <v>683</v>
      </c>
      <c r="B30" s="66"/>
      <c r="C30" s="66"/>
      <c r="D30" s="66">
        <v>180233.76</v>
      </c>
    </row>
    <row r="31" spans="1:4" ht="12.75">
      <c r="A31" s="173" t="s">
        <v>684</v>
      </c>
      <c r="B31" s="66"/>
      <c r="C31" s="66"/>
      <c r="D31" s="66"/>
    </row>
    <row r="32" spans="1:4" ht="12.75">
      <c r="A32" s="173" t="s">
        <v>685</v>
      </c>
      <c r="B32" s="66"/>
      <c r="C32" s="66"/>
      <c r="D32" s="66">
        <v>288971.6</v>
      </c>
    </row>
    <row r="33" spans="1:4" ht="12.75">
      <c r="A33" s="173" t="s">
        <v>686</v>
      </c>
      <c r="B33" s="66"/>
      <c r="C33" s="66"/>
      <c r="D33" s="66">
        <f>D30+D31-D32</f>
        <v>-108737.83999999997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  <mergeCell ref="A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13">
      <selection activeCell="F20" sqref="F20"/>
    </sheetView>
  </sheetViews>
  <sheetFormatPr defaultColWidth="9.140625" defaultRowHeight="12.75"/>
  <cols>
    <col min="1" max="1" width="17.28125" style="0" customWidth="1"/>
    <col min="2" max="2" width="6.8515625" style="0" customWidth="1"/>
    <col min="3" max="3" width="5.8515625" style="0" customWidth="1"/>
    <col min="4" max="4" width="12.28125" style="0" customWidth="1"/>
    <col min="5" max="5" width="12.8515625" style="0" customWidth="1"/>
    <col min="6" max="6" width="12.7109375" style="0" customWidth="1"/>
    <col min="7" max="7" width="37.421875" style="0" customWidth="1"/>
    <col min="8" max="8" width="9.28125" style="0" customWidth="1"/>
    <col min="9" max="9" width="11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1977</v>
      </c>
      <c r="C14" s="16">
        <v>96</v>
      </c>
      <c r="D14" s="26">
        <f>D33</f>
        <v>106141.48000000001</v>
      </c>
      <c r="E14" s="26">
        <f>I18</f>
        <v>70177</v>
      </c>
      <c r="F14" s="26">
        <f>D14-E14</f>
        <v>35964.48000000001</v>
      </c>
      <c r="G14" s="19" t="s">
        <v>11</v>
      </c>
      <c r="H14" s="19">
        <v>2580</v>
      </c>
      <c r="I14" s="16">
        <v>41376</v>
      </c>
    </row>
    <row r="15" spans="1:9" ht="16.5" customHeight="1">
      <c r="A15" s="27">
        <v>61</v>
      </c>
      <c r="B15" s="7"/>
      <c r="C15" s="7"/>
      <c r="D15" s="9"/>
      <c r="E15" s="9"/>
      <c r="F15" s="9"/>
      <c r="G15" s="11" t="s">
        <v>13</v>
      </c>
      <c r="H15" s="11" t="s">
        <v>383</v>
      </c>
      <c r="I15" s="7">
        <v>11808</v>
      </c>
    </row>
    <row r="16" spans="1:9" ht="18.75" customHeight="1">
      <c r="A16" s="13"/>
      <c r="B16" s="7"/>
      <c r="C16" s="7"/>
      <c r="D16" s="9"/>
      <c r="E16" s="9"/>
      <c r="F16" s="9"/>
      <c r="G16" s="11" t="s">
        <v>120</v>
      </c>
      <c r="H16" s="11" t="s">
        <v>392</v>
      </c>
      <c r="I16" s="7">
        <v>12423</v>
      </c>
    </row>
    <row r="17" spans="1:9" ht="15" customHeight="1">
      <c r="A17" s="13"/>
      <c r="B17" s="7"/>
      <c r="C17" s="7"/>
      <c r="D17" s="9"/>
      <c r="E17" s="9"/>
      <c r="F17" s="9"/>
      <c r="G17" s="11" t="s">
        <v>17</v>
      </c>
      <c r="H17" s="11" t="s">
        <v>393</v>
      </c>
      <c r="I17" s="7">
        <v>4570</v>
      </c>
    </row>
    <row r="18" spans="1:9" ht="17.25" customHeight="1">
      <c r="A18" s="13"/>
      <c r="B18" s="7"/>
      <c r="C18" s="7"/>
      <c r="D18" s="9"/>
      <c r="E18" s="9"/>
      <c r="F18" s="9"/>
      <c r="G18" s="14" t="s">
        <v>19</v>
      </c>
      <c r="H18" s="11"/>
      <c r="I18" s="9">
        <f>SUM(I14:I17)</f>
        <v>70177</v>
      </c>
    </row>
    <row r="19" spans="1:9" ht="16.5" customHeight="1">
      <c r="A19" s="13"/>
      <c r="B19" s="7"/>
      <c r="C19" s="7"/>
      <c r="D19" s="9"/>
      <c r="E19" s="9"/>
      <c r="F19" s="9"/>
      <c r="G19" s="11" t="s">
        <v>310</v>
      </c>
      <c r="H19" s="11" t="s">
        <v>394</v>
      </c>
      <c r="I19" s="7">
        <v>11040</v>
      </c>
    </row>
    <row r="20" spans="1:9" ht="15.75" customHeight="1">
      <c r="A20" s="13"/>
      <c r="B20" s="7"/>
      <c r="C20" s="7"/>
      <c r="D20" s="9"/>
      <c r="E20" s="9"/>
      <c r="F20" s="9"/>
      <c r="G20" s="11" t="s">
        <v>219</v>
      </c>
      <c r="H20" s="11"/>
      <c r="I20" s="7"/>
    </row>
    <row r="21" spans="1:9" ht="16.5" customHeight="1">
      <c r="A21" s="13"/>
      <c r="B21" s="7"/>
      <c r="C21" s="7"/>
      <c r="D21" s="9"/>
      <c r="E21" s="9"/>
      <c r="F21" s="9"/>
      <c r="G21" s="11"/>
      <c r="H21" s="11"/>
      <c r="I21" s="7"/>
    </row>
    <row r="22" spans="1:9" ht="13.5" customHeight="1">
      <c r="A22" s="13"/>
      <c r="B22" s="7"/>
      <c r="C22" s="7"/>
      <c r="D22" s="9"/>
      <c r="E22" s="9"/>
      <c r="F22" s="9"/>
      <c r="G22" s="32"/>
      <c r="H22" s="19"/>
      <c r="I22" s="16"/>
    </row>
    <row r="23" spans="1:9" ht="18.75" customHeight="1">
      <c r="A23" s="13"/>
      <c r="B23" s="7"/>
      <c r="C23" s="7"/>
      <c r="D23" s="9"/>
      <c r="E23" s="9"/>
      <c r="F23" s="9"/>
      <c r="G23" s="14" t="s">
        <v>99</v>
      </c>
      <c r="H23" s="41"/>
      <c r="I23" s="9">
        <f>SUM(I19:I22)</f>
        <v>11040</v>
      </c>
    </row>
    <row r="24" spans="1:9" ht="15.75" customHeight="1">
      <c r="A24" s="13"/>
      <c r="B24" s="23"/>
      <c r="C24" s="21"/>
      <c r="D24" s="9"/>
      <c r="E24" s="9"/>
      <c r="F24" s="9"/>
      <c r="G24" s="14" t="s">
        <v>195</v>
      </c>
      <c r="H24" s="48"/>
      <c r="I24" s="9">
        <f>I18+I23</f>
        <v>81217</v>
      </c>
    </row>
    <row r="25" spans="1:8" ht="12.75" customHeight="1">
      <c r="A25" s="202"/>
      <c r="B25" s="202"/>
      <c r="C25" s="202"/>
      <c r="D25" s="202"/>
      <c r="E25" s="202"/>
      <c r="F25" s="202"/>
      <c r="G25" s="202"/>
      <c r="H25" s="202"/>
    </row>
    <row r="26" spans="1:9" ht="15">
      <c r="A26" s="172" t="s">
        <v>681</v>
      </c>
      <c r="H26" s="68"/>
      <c r="I26" s="68"/>
    </row>
    <row r="28" spans="1:7" ht="15.75" customHeight="1">
      <c r="A28" s="177" t="s">
        <v>704</v>
      </c>
      <c r="B28" s="177"/>
      <c r="C28" s="177"/>
      <c r="D28" s="177"/>
      <c r="E28" s="177"/>
      <c r="F28" s="177"/>
      <c r="G28" s="177"/>
    </row>
    <row r="30" spans="1:4" ht="12.75">
      <c r="A30" s="173" t="s">
        <v>683</v>
      </c>
      <c r="B30" s="66"/>
      <c r="C30" s="66"/>
      <c r="D30" s="66">
        <v>288079.2</v>
      </c>
    </row>
    <row r="31" spans="1:4" ht="12.75">
      <c r="A31" s="173" t="s">
        <v>684</v>
      </c>
      <c r="B31" s="66"/>
      <c r="C31" s="66"/>
      <c r="D31" s="66"/>
    </row>
    <row r="32" spans="1:4" ht="12.75">
      <c r="A32" s="173" t="s">
        <v>685</v>
      </c>
      <c r="B32" s="66"/>
      <c r="C32" s="66"/>
      <c r="D32" s="66">
        <v>181937.72</v>
      </c>
    </row>
    <row r="33" spans="1:4" ht="12.75">
      <c r="A33" s="173" t="s">
        <v>686</v>
      </c>
      <c r="B33" s="66"/>
      <c r="C33" s="66"/>
      <c r="D33" s="66">
        <f>D30+D31-D32</f>
        <v>106141.48000000001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5:H25"/>
    <mergeCell ref="A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35"/>
  <sheetViews>
    <sheetView zoomScale="130" zoomScaleNormal="130" workbookViewId="0" topLeftCell="A13">
      <selection activeCell="F14" sqref="F14"/>
    </sheetView>
  </sheetViews>
  <sheetFormatPr defaultColWidth="9.140625" defaultRowHeight="12.75"/>
  <cols>
    <col min="1" max="1" width="16.28125" style="0" customWidth="1"/>
    <col min="2" max="2" width="7.421875" style="0" customWidth="1"/>
    <col min="3" max="3" width="7.00390625" style="0" customWidth="1"/>
    <col min="4" max="4" width="11.57421875" style="0" customWidth="1"/>
    <col min="5" max="6" width="12.140625" style="0" customWidth="1"/>
    <col min="7" max="7" width="39.140625" style="0" customWidth="1"/>
    <col min="8" max="8" width="9.421875" style="0" customWidth="1"/>
    <col min="9" max="9" width="14.57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1991</v>
      </c>
      <c r="C14" s="16">
        <v>60</v>
      </c>
      <c r="D14" s="26">
        <f>D35</f>
        <v>133178.38999999998</v>
      </c>
      <c r="E14" s="26">
        <f>I18</f>
        <v>39897</v>
      </c>
      <c r="F14" s="26">
        <f>D14-E14</f>
        <v>93281.38999999998</v>
      </c>
      <c r="G14" s="18" t="s">
        <v>11</v>
      </c>
      <c r="H14" s="18"/>
      <c r="I14" s="20">
        <v>17962</v>
      </c>
    </row>
    <row r="15" spans="1:9" ht="16.5" customHeight="1">
      <c r="A15" s="27" t="s">
        <v>395</v>
      </c>
      <c r="B15" s="7"/>
      <c r="C15" s="7"/>
      <c r="D15" s="9"/>
      <c r="E15" s="9"/>
      <c r="F15" s="9"/>
      <c r="G15" s="10" t="s">
        <v>13</v>
      </c>
      <c r="H15" s="10" t="s">
        <v>383</v>
      </c>
      <c r="I15" s="12">
        <v>16345</v>
      </c>
    </row>
    <row r="16" spans="1:9" ht="18.75" customHeight="1">
      <c r="A16" s="13"/>
      <c r="B16" s="7"/>
      <c r="C16" s="7"/>
      <c r="D16" s="9"/>
      <c r="E16" s="9"/>
      <c r="F16" s="9"/>
      <c r="G16" s="10" t="s">
        <v>39</v>
      </c>
      <c r="H16" s="10" t="s">
        <v>59</v>
      </c>
      <c r="I16" s="12">
        <v>5590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0"/>
      <c r="I17" s="12"/>
    </row>
    <row r="18" spans="1:9" ht="17.25" customHeight="1">
      <c r="A18" s="13"/>
      <c r="B18" s="7"/>
      <c r="C18" s="7"/>
      <c r="D18" s="9"/>
      <c r="E18" s="9"/>
      <c r="F18" s="9"/>
      <c r="G18" s="14" t="s">
        <v>19</v>
      </c>
      <c r="H18" s="5"/>
      <c r="I18" s="9">
        <f>SUM(I14:I17)</f>
        <v>39897</v>
      </c>
    </row>
    <row r="19" spans="1:9" ht="16.5" customHeight="1">
      <c r="A19" s="13"/>
      <c r="B19" s="7"/>
      <c r="C19" s="7"/>
      <c r="D19" s="9"/>
      <c r="E19" s="9"/>
      <c r="F19" s="9"/>
      <c r="G19" s="10" t="s">
        <v>396</v>
      </c>
      <c r="H19" s="10" t="s">
        <v>397</v>
      </c>
      <c r="I19" s="12">
        <v>40960</v>
      </c>
    </row>
    <row r="20" spans="1:9" ht="15.75" customHeight="1">
      <c r="A20" s="13"/>
      <c r="B20" s="7"/>
      <c r="C20" s="7"/>
      <c r="D20" s="9"/>
      <c r="E20" s="9"/>
      <c r="F20" s="9"/>
      <c r="G20" s="10" t="s">
        <v>179</v>
      </c>
      <c r="H20" s="10" t="s">
        <v>398</v>
      </c>
      <c r="I20" s="12">
        <v>44825</v>
      </c>
    </row>
    <row r="21" spans="1:9" ht="17.25" customHeight="1">
      <c r="A21" s="13"/>
      <c r="B21" s="7"/>
      <c r="C21" s="7"/>
      <c r="D21" s="9"/>
      <c r="E21" s="9"/>
      <c r="F21" s="9"/>
      <c r="G21" s="10" t="s">
        <v>399</v>
      </c>
      <c r="H21" s="10" t="s">
        <v>400</v>
      </c>
      <c r="I21" s="12">
        <v>2600</v>
      </c>
    </row>
    <row r="22" spans="1:9" ht="30.75" customHeight="1">
      <c r="A22" s="13"/>
      <c r="B22" s="7"/>
      <c r="C22" s="7"/>
      <c r="D22" s="9"/>
      <c r="E22" s="9"/>
      <c r="F22" s="9"/>
      <c r="G22" s="10" t="s">
        <v>286</v>
      </c>
      <c r="H22" s="10" t="s">
        <v>96</v>
      </c>
      <c r="I22" s="12">
        <v>4720</v>
      </c>
    </row>
    <row r="23" spans="1:9" ht="18.75" customHeight="1">
      <c r="A23" s="13"/>
      <c r="B23" s="7"/>
      <c r="C23" s="7"/>
      <c r="D23" s="9"/>
      <c r="E23" s="9"/>
      <c r="F23" s="9"/>
      <c r="G23" s="11"/>
      <c r="H23" s="11"/>
      <c r="I23" s="12"/>
    </row>
    <row r="24" spans="1:9" ht="18.75" customHeight="1">
      <c r="A24" s="13"/>
      <c r="B24" s="7"/>
      <c r="C24" s="7"/>
      <c r="D24" s="9"/>
      <c r="E24" s="9"/>
      <c r="F24" s="9"/>
      <c r="G24" s="32"/>
      <c r="H24" s="19"/>
      <c r="I24" s="20"/>
    </row>
    <row r="25" spans="1:9" ht="18.75" customHeight="1">
      <c r="A25" s="13"/>
      <c r="B25" s="7"/>
      <c r="C25" s="7"/>
      <c r="D25" s="9"/>
      <c r="E25" s="9"/>
      <c r="F25" s="9"/>
      <c r="G25" s="14" t="s">
        <v>99</v>
      </c>
      <c r="H25" s="41"/>
      <c r="I25" s="9">
        <f>SUM(I19:I24)</f>
        <v>93105</v>
      </c>
    </row>
    <row r="26" spans="1:9" ht="15.75" customHeight="1">
      <c r="A26" s="13"/>
      <c r="B26" s="23"/>
      <c r="C26" s="21"/>
      <c r="D26" s="9"/>
      <c r="E26" s="9"/>
      <c r="F26" s="9"/>
      <c r="G26" s="14" t="s">
        <v>195</v>
      </c>
      <c r="H26" s="48"/>
      <c r="I26" s="9">
        <f>I18+I25</f>
        <v>133002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30" spans="1:7" ht="15.75" customHeight="1">
      <c r="A30" s="177" t="s">
        <v>705</v>
      </c>
      <c r="B30" s="177"/>
      <c r="C30" s="177"/>
      <c r="D30" s="177"/>
      <c r="E30" s="177"/>
      <c r="F30" s="177"/>
      <c r="G30" s="177"/>
    </row>
    <row r="32" spans="1:4" ht="12.75">
      <c r="A32" s="173" t="s">
        <v>683</v>
      </c>
      <c r="B32" s="66"/>
      <c r="C32" s="66"/>
      <c r="D32" s="66">
        <v>74054.4</v>
      </c>
    </row>
    <row r="33" spans="1:4" ht="12.75">
      <c r="A33" s="173" t="s">
        <v>684</v>
      </c>
      <c r="B33" s="66"/>
      <c r="C33" s="66"/>
      <c r="D33" s="66">
        <v>59123.99</v>
      </c>
    </row>
    <row r="34" spans="1:4" ht="12.75">
      <c r="A34" s="173" t="s">
        <v>685</v>
      </c>
      <c r="B34" s="66"/>
      <c r="C34" s="66"/>
      <c r="D34" s="66"/>
    </row>
    <row r="35" spans="1:4" ht="12.75">
      <c r="A35" s="173" t="s">
        <v>686</v>
      </c>
      <c r="B35" s="66"/>
      <c r="C35" s="66"/>
      <c r="D35" s="66">
        <f>D32+D33-D34</f>
        <v>133178.38999999998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7:H27"/>
    <mergeCell ref="A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36"/>
  <sheetViews>
    <sheetView zoomScale="130" zoomScaleNormal="130" workbookViewId="0" topLeftCell="A12">
      <selection activeCell="D14" sqref="D14"/>
    </sheetView>
  </sheetViews>
  <sheetFormatPr defaultColWidth="9.140625" defaultRowHeight="12.75"/>
  <cols>
    <col min="1" max="1" width="15.140625" style="0" customWidth="1"/>
    <col min="2" max="2" width="6.140625" style="0" customWidth="1"/>
    <col min="3" max="3" width="5.421875" style="0" customWidth="1"/>
    <col min="4" max="4" width="11.57421875" style="0" customWidth="1"/>
    <col min="5" max="5" width="12.421875" style="0" customWidth="1"/>
    <col min="6" max="6" width="12.8515625" style="0" customWidth="1"/>
    <col min="7" max="7" width="41.28125" style="0" customWidth="1"/>
    <col min="9" max="9" width="12.281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1974</v>
      </c>
      <c r="C14" s="16">
        <v>70</v>
      </c>
      <c r="D14" s="26">
        <f>D36</f>
        <v>310515.71</v>
      </c>
      <c r="E14" s="26">
        <f>I17</f>
        <v>72322</v>
      </c>
      <c r="F14" s="26">
        <f>D14-E14</f>
        <v>238193.71000000002</v>
      </c>
      <c r="G14" s="18" t="s">
        <v>11</v>
      </c>
      <c r="H14" s="19" t="s">
        <v>401</v>
      </c>
      <c r="I14" s="20">
        <v>23746</v>
      </c>
    </row>
    <row r="15" spans="1:9" ht="16.5" customHeight="1">
      <c r="A15" s="27">
        <v>63</v>
      </c>
      <c r="B15" s="7"/>
      <c r="C15" s="7"/>
      <c r="D15" s="9"/>
      <c r="E15" s="9"/>
      <c r="F15" s="9"/>
      <c r="G15" s="10" t="s">
        <v>402</v>
      </c>
      <c r="H15" s="11" t="s">
        <v>27</v>
      </c>
      <c r="I15" s="12">
        <v>25671</v>
      </c>
    </row>
    <row r="16" spans="1:9" ht="18.75" customHeight="1">
      <c r="A16" s="13"/>
      <c r="B16" s="7"/>
      <c r="C16" s="7"/>
      <c r="D16" s="9"/>
      <c r="E16" s="9"/>
      <c r="F16" s="9"/>
      <c r="G16" s="10" t="s">
        <v>17</v>
      </c>
      <c r="H16" s="11" t="s">
        <v>403</v>
      </c>
      <c r="I16" s="12">
        <v>22905</v>
      </c>
    </row>
    <row r="17" spans="1:9" ht="15" customHeight="1">
      <c r="A17" s="13"/>
      <c r="B17" s="7"/>
      <c r="C17" s="7"/>
      <c r="D17" s="9"/>
      <c r="E17" s="9"/>
      <c r="F17" s="9"/>
      <c r="G17" s="14" t="s">
        <v>19</v>
      </c>
      <c r="H17" s="11"/>
      <c r="I17" s="9">
        <f>SUM(I14:I16)</f>
        <v>72322</v>
      </c>
    </row>
    <row r="18" spans="1:9" ht="17.25" customHeight="1">
      <c r="A18" s="13"/>
      <c r="B18" s="7"/>
      <c r="C18" s="7"/>
      <c r="D18" s="9"/>
      <c r="E18" s="9"/>
      <c r="F18" s="9"/>
      <c r="G18" s="10" t="s">
        <v>179</v>
      </c>
      <c r="H18" s="11" t="s">
        <v>133</v>
      </c>
      <c r="I18" s="12">
        <v>12223</v>
      </c>
    </row>
    <row r="19" spans="1:9" ht="16.5" customHeight="1">
      <c r="A19" s="13"/>
      <c r="B19" s="7"/>
      <c r="C19" s="7"/>
      <c r="D19" s="9"/>
      <c r="E19" s="9"/>
      <c r="F19" s="9"/>
      <c r="G19" s="10" t="s">
        <v>245</v>
      </c>
      <c r="H19" s="11" t="s">
        <v>404</v>
      </c>
      <c r="I19" s="12">
        <v>119900</v>
      </c>
    </row>
    <row r="20" spans="1:9" ht="15.75" customHeight="1">
      <c r="A20" s="13"/>
      <c r="B20" s="7"/>
      <c r="C20" s="7"/>
      <c r="D20" s="9"/>
      <c r="E20" s="9"/>
      <c r="F20" s="9"/>
      <c r="G20" s="10" t="s">
        <v>207</v>
      </c>
      <c r="H20" s="11" t="s">
        <v>405</v>
      </c>
      <c r="I20" s="12">
        <v>930</v>
      </c>
    </row>
    <row r="21" spans="1:9" ht="30" customHeight="1">
      <c r="A21" s="13"/>
      <c r="B21" s="7"/>
      <c r="C21" s="7"/>
      <c r="D21" s="9"/>
      <c r="E21" s="9"/>
      <c r="F21" s="9"/>
      <c r="G21" s="29" t="s">
        <v>406</v>
      </c>
      <c r="H21" s="19" t="s">
        <v>407</v>
      </c>
      <c r="I21" s="20">
        <v>3878</v>
      </c>
    </row>
    <row r="22" spans="1:9" ht="19.5" customHeight="1">
      <c r="A22" s="13"/>
      <c r="B22" s="7"/>
      <c r="C22" s="7"/>
      <c r="D22" s="9"/>
      <c r="E22" s="9"/>
      <c r="F22" s="9"/>
      <c r="G22" s="52" t="s">
        <v>408</v>
      </c>
      <c r="H22" s="11" t="s">
        <v>409</v>
      </c>
      <c r="I22" s="12">
        <v>4720</v>
      </c>
    </row>
    <row r="23" spans="1:9" ht="18.75" customHeight="1">
      <c r="A23" s="13"/>
      <c r="B23" s="7"/>
      <c r="C23" s="7"/>
      <c r="D23" s="9"/>
      <c r="E23" s="9"/>
      <c r="F23" s="9"/>
      <c r="G23" s="52" t="s">
        <v>410</v>
      </c>
      <c r="H23" s="11" t="s">
        <v>411</v>
      </c>
      <c r="I23" s="12">
        <v>5732</v>
      </c>
    </row>
    <row r="24" spans="1:9" ht="18.75" customHeight="1">
      <c r="A24" s="13"/>
      <c r="B24" s="7"/>
      <c r="C24" s="7"/>
      <c r="D24" s="9"/>
      <c r="E24" s="9"/>
      <c r="F24" s="9"/>
      <c r="G24" s="32"/>
      <c r="H24" s="19"/>
      <c r="I24" s="20"/>
    </row>
    <row r="25" spans="1:9" ht="18.75" customHeight="1">
      <c r="A25" s="13"/>
      <c r="B25" s="7"/>
      <c r="C25" s="7"/>
      <c r="D25" s="9"/>
      <c r="E25" s="9"/>
      <c r="F25" s="9"/>
      <c r="G25" s="14" t="s">
        <v>99</v>
      </c>
      <c r="H25" s="41"/>
      <c r="I25" s="9">
        <f>SUM(I18:I24)</f>
        <v>147383</v>
      </c>
    </row>
    <row r="26" spans="1:9" ht="15.75" customHeight="1">
      <c r="A26" s="13"/>
      <c r="B26" s="23"/>
      <c r="C26" s="21"/>
      <c r="D26" s="9"/>
      <c r="E26" s="9"/>
      <c r="F26" s="9"/>
      <c r="G26" s="14" t="s">
        <v>195</v>
      </c>
      <c r="H26" s="48"/>
      <c r="I26" s="9">
        <f>I17+I25</f>
        <v>219705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30" ht="15">
      <c r="A30" s="172" t="s">
        <v>706</v>
      </c>
    </row>
    <row r="33" spans="1:4" ht="12.75">
      <c r="A33" s="173" t="s">
        <v>683</v>
      </c>
      <c r="B33" s="66"/>
      <c r="C33" s="66"/>
      <c r="D33" s="66">
        <v>239947.92</v>
      </c>
    </row>
    <row r="34" spans="1:4" ht="12.75">
      <c r="A34" s="173" t="s">
        <v>684</v>
      </c>
      <c r="B34" s="66"/>
      <c r="C34" s="66"/>
      <c r="D34" s="66">
        <v>70567.79</v>
      </c>
    </row>
    <row r="35" spans="1:4" ht="12.75">
      <c r="A35" s="173" t="s">
        <v>685</v>
      </c>
      <c r="B35" s="66"/>
      <c r="C35" s="66"/>
      <c r="D35" s="66"/>
    </row>
    <row r="36" spans="1:4" ht="12.75">
      <c r="A36" s="173" t="s">
        <v>686</v>
      </c>
      <c r="B36" s="66"/>
      <c r="C36" s="66"/>
      <c r="D36" s="66">
        <f>D33+D34-D35</f>
        <v>310515.71</v>
      </c>
    </row>
  </sheetData>
  <sheetProtection selectLockedCells="1" selectUnlockedCells="1"/>
  <mergeCells count="14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13">
      <selection activeCell="E22" sqref="E22"/>
    </sheetView>
  </sheetViews>
  <sheetFormatPr defaultColWidth="9.140625" defaultRowHeight="12.75"/>
  <cols>
    <col min="1" max="1" width="15.8515625" style="0" customWidth="1"/>
    <col min="2" max="2" width="6.57421875" style="0" customWidth="1"/>
    <col min="3" max="3" width="5.57421875" style="0" customWidth="1"/>
    <col min="4" max="4" width="11.140625" style="0" customWidth="1"/>
    <col min="5" max="5" width="11.7109375" style="0" customWidth="1"/>
    <col min="6" max="6" width="12.421875" style="0" customWidth="1"/>
    <col min="7" max="7" width="38.140625" style="0" customWidth="1"/>
    <col min="8" max="8" width="10.00390625" style="0" customWidth="1"/>
    <col min="9" max="9" width="11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1962</v>
      </c>
      <c r="C14" s="16">
        <v>40</v>
      </c>
      <c r="D14" s="26">
        <f>D34</f>
        <v>93246.96</v>
      </c>
      <c r="E14" s="26">
        <f>I18</f>
        <v>27658</v>
      </c>
      <c r="F14" s="26">
        <f>D14-E14</f>
        <v>65588.96</v>
      </c>
      <c r="G14" s="16" t="s">
        <v>11</v>
      </c>
      <c r="H14" s="16"/>
      <c r="I14" s="16">
        <v>17658</v>
      </c>
    </row>
    <row r="15" spans="1:9" ht="16.5" customHeight="1">
      <c r="A15" s="27">
        <v>71</v>
      </c>
      <c r="B15" s="7"/>
      <c r="C15" s="7"/>
      <c r="D15" s="9"/>
      <c r="E15" s="9"/>
      <c r="F15" s="9"/>
      <c r="G15" s="7" t="s">
        <v>13</v>
      </c>
      <c r="H15" s="7" t="s">
        <v>14</v>
      </c>
      <c r="I15" s="7">
        <v>1920</v>
      </c>
    </row>
    <row r="16" spans="1:9" ht="18.75" customHeight="1">
      <c r="A16" s="13"/>
      <c r="B16" s="7"/>
      <c r="C16" s="7"/>
      <c r="D16" s="9"/>
      <c r="E16" s="9"/>
      <c r="F16" s="9"/>
      <c r="G16" s="7" t="s">
        <v>120</v>
      </c>
      <c r="H16" s="7" t="s">
        <v>412</v>
      </c>
      <c r="I16" s="7">
        <v>8080</v>
      </c>
    </row>
    <row r="17" spans="1:9" ht="15" customHeight="1">
      <c r="A17" s="13"/>
      <c r="B17" s="7"/>
      <c r="C17" s="7"/>
      <c r="D17" s="9"/>
      <c r="E17" s="9"/>
      <c r="F17" s="9"/>
      <c r="G17" s="7" t="s">
        <v>372</v>
      </c>
      <c r="H17" s="7" t="s">
        <v>413</v>
      </c>
      <c r="I17" s="7"/>
    </row>
    <row r="18" spans="1:9" ht="17.25" customHeight="1">
      <c r="A18" s="13"/>
      <c r="B18" s="7"/>
      <c r="C18" s="7"/>
      <c r="D18" s="9"/>
      <c r="E18" s="9"/>
      <c r="F18" s="9"/>
      <c r="G18" s="9" t="s">
        <v>19</v>
      </c>
      <c r="H18" s="24"/>
      <c r="I18" s="9">
        <f>SUM(I14:I17)</f>
        <v>27658</v>
      </c>
    </row>
    <row r="19" spans="1:9" ht="16.5" customHeight="1">
      <c r="A19" s="13"/>
      <c r="B19" s="7"/>
      <c r="C19" s="7"/>
      <c r="D19" s="9"/>
      <c r="E19" s="9"/>
      <c r="F19" s="9"/>
      <c r="G19" s="7" t="s">
        <v>386</v>
      </c>
      <c r="H19" s="7">
        <v>3</v>
      </c>
      <c r="I19" s="7">
        <v>53200</v>
      </c>
    </row>
    <row r="20" spans="1:9" ht="15.75" customHeight="1">
      <c r="A20" s="13"/>
      <c r="B20" s="7"/>
      <c r="C20" s="7"/>
      <c r="D20" s="9"/>
      <c r="E20" s="9"/>
      <c r="F20" s="9"/>
      <c r="G20" s="7" t="s">
        <v>179</v>
      </c>
      <c r="H20" s="7" t="s">
        <v>154</v>
      </c>
      <c r="I20" s="7">
        <v>9936</v>
      </c>
    </row>
    <row r="21" spans="1:9" ht="17.25" customHeight="1">
      <c r="A21" s="13"/>
      <c r="B21" s="7"/>
      <c r="C21" s="7"/>
      <c r="D21" s="9"/>
      <c r="E21" s="9"/>
      <c r="F21" s="9"/>
      <c r="G21" s="7" t="s">
        <v>52</v>
      </c>
      <c r="H21" s="7" t="s">
        <v>166</v>
      </c>
      <c r="I21" s="7">
        <v>1200</v>
      </c>
    </row>
    <row r="22" spans="1:9" ht="18.75" customHeight="1">
      <c r="A22" s="13"/>
      <c r="B22" s="7"/>
      <c r="C22" s="7"/>
      <c r="D22" s="9"/>
      <c r="E22" s="9"/>
      <c r="F22" s="9"/>
      <c r="G22" s="11"/>
      <c r="H22" s="11"/>
      <c r="I22" s="7"/>
    </row>
    <row r="23" spans="1:9" ht="18.75" customHeight="1">
      <c r="A23" s="13"/>
      <c r="B23" s="7"/>
      <c r="C23" s="7"/>
      <c r="D23" s="9"/>
      <c r="E23" s="9"/>
      <c r="F23" s="9"/>
      <c r="G23" s="32"/>
      <c r="H23" s="19"/>
      <c r="I23" s="16"/>
    </row>
    <row r="24" spans="1:9" ht="18.75" customHeight="1">
      <c r="A24" s="13"/>
      <c r="B24" s="7"/>
      <c r="C24" s="7"/>
      <c r="D24" s="9"/>
      <c r="E24" s="9"/>
      <c r="F24" s="9"/>
      <c r="G24" s="14" t="s">
        <v>99</v>
      </c>
      <c r="H24" s="41"/>
      <c r="I24" s="9">
        <f>SUM(I19:I23)</f>
        <v>64336</v>
      </c>
    </row>
    <row r="25" spans="1:9" ht="15.75" customHeight="1">
      <c r="A25" s="13"/>
      <c r="B25" s="23"/>
      <c r="C25" s="21"/>
      <c r="D25" s="9"/>
      <c r="E25" s="9"/>
      <c r="F25" s="9"/>
      <c r="G25" s="14" t="s">
        <v>195</v>
      </c>
      <c r="H25" s="48"/>
      <c r="I25" s="9">
        <f>I18+I24</f>
        <v>91994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9" spans="1:7" ht="15.75" customHeight="1">
      <c r="A29" s="177" t="s">
        <v>704</v>
      </c>
      <c r="B29" s="177"/>
      <c r="C29" s="177"/>
      <c r="D29" s="177"/>
      <c r="E29" s="177"/>
      <c r="F29" s="177"/>
      <c r="G29" s="177"/>
    </row>
    <row r="31" spans="1:4" ht="12.75">
      <c r="A31" s="173" t="s">
        <v>683</v>
      </c>
      <c r="B31" s="66"/>
      <c r="C31" s="66"/>
      <c r="D31" s="66">
        <v>81987.24</v>
      </c>
    </row>
    <row r="32" spans="1:4" ht="12.75">
      <c r="A32" s="173" t="s">
        <v>684</v>
      </c>
      <c r="B32" s="66"/>
      <c r="C32" s="66"/>
      <c r="D32" s="66">
        <v>11259.72</v>
      </c>
    </row>
    <row r="33" spans="1:4" ht="12.75">
      <c r="A33" s="173" t="s">
        <v>685</v>
      </c>
      <c r="B33" s="66"/>
      <c r="C33" s="66"/>
      <c r="D33" s="66"/>
    </row>
    <row r="34" spans="1:4" ht="12.75">
      <c r="A34" s="173" t="s">
        <v>686</v>
      </c>
      <c r="B34" s="66"/>
      <c r="C34" s="66"/>
      <c r="D34" s="66">
        <f>D31+D32-D33</f>
        <v>93246.96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  <mergeCell ref="A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32"/>
  <sheetViews>
    <sheetView zoomScale="130" zoomScaleNormal="130" workbookViewId="0" topLeftCell="A7">
      <selection activeCell="E20" sqref="E20"/>
    </sheetView>
  </sheetViews>
  <sheetFormatPr defaultColWidth="9.140625" defaultRowHeight="12.75"/>
  <cols>
    <col min="1" max="1" width="16.140625" style="0" customWidth="1"/>
    <col min="2" max="2" width="6.57421875" style="0" customWidth="1"/>
    <col min="3" max="3" width="5.57421875" style="0" customWidth="1"/>
    <col min="4" max="4" width="12.140625" style="0" customWidth="1"/>
    <col min="5" max="5" width="12.421875" style="0" customWidth="1"/>
    <col min="6" max="6" width="13.421875" style="0" customWidth="1"/>
    <col min="7" max="7" width="35.7109375" style="0" customWidth="1"/>
    <col min="9" max="9" width="12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343</v>
      </c>
      <c r="B14" s="16">
        <v>1960</v>
      </c>
      <c r="C14" s="16">
        <v>47</v>
      </c>
      <c r="D14" s="65">
        <f>D32</f>
        <v>62375.70999999999</v>
      </c>
      <c r="E14" s="26">
        <f>I17</f>
        <v>50319</v>
      </c>
      <c r="F14" s="26">
        <f>D14-E14</f>
        <v>12056.709999999992</v>
      </c>
      <c r="G14" s="18" t="s">
        <v>11</v>
      </c>
      <c r="H14" s="19">
        <v>808</v>
      </c>
      <c r="I14" s="20">
        <v>27314</v>
      </c>
    </row>
    <row r="15" spans="1:9" ht="16.5" customHeight="1">
      <c r="A15" s="27">
        <v>75</v>
      </c>
      <c r="B15" s="7"/>
      <c r="C15" s="7"/>
      <c r="D15" s="9"/>
      <c r="E15" s="9"/>
      <c r="F15" s="9"/>
      <c r="G15" s="10" t="s">
        <v>402</v>
      </c>
      <c r="H15" s="11" t="s">
        <v>414</v>
      </c>
      <c r="I15" s="12">
        <v>15671</v>
      </c>
    </row>
    <row r="16" spans="1:9" ht="18.75" customHeight="1">
      <c r="A16" s="13"/>
      <c r="B16" s="7"/>
      <c r="C16" s="7"/>
      <c r="D16" s="9"/>
      <c r="E16" s="9"/>
      <c r="F16" s="9"/>
      <c r="G16" s="10" t="s">
        <v>17</v>
      </c>
      <c r="H16" s="11" t="s">
        <v>415</v>
      </c>
      <c r="I16" s="12">
        <v>7334</v>
      </c>
    </row>
    <row r="17" spans="1:9" ht="15" customHeight="1">
      <c r="A17" s="13"/>
      <c r="B17" s="7"/>
      <c r="C17" s="7"/>
      <c r="D17" s="9"/>
      <c r="E17" s="9"/>
      <c r="F17" s="9"/>
      <c r="G17" s="14" t="s">
        <v>19</v>
      </c>
      <c r="H17" s="10"/>
      <c r="I17" s="9">
        <f>SUM(I14:I16)</f>
        <v>50319</v>
      </c>
    </row>
    <row r="18" spans="1:9" ht="17.25" customHeight="1">
      <c r="A18" s="13"/>
      <c r="B18" s="7"/>
      <c r="C18" s="7"/>
      <c r="D18" s="9"/>
      <c r="E18" s="9"/>
      <c r="F18" s="9"/>
      <c r="G18" s="10"/>
      <c r="H18" s="11"/>
      <c r="I18" s="45"/>
    </row>
    <row r="19" spans="1:9" ht="16.5" customHeight="1">
      <c r="A19" s="13"/>
      <c r="B19" s="7"/>
      <c r="C19" s="7"/>
      <c r="D19" s="9"/>
      <c r="E19" s="9"/>
      <c r="F19" s="9"/>
      <c r="G19" s="10"/>
      <c r="H19" s="11"/>
      <c r="I19" s="45"/>
    </row>
    <row r="20" spans="1:9" ht="15.75" customHeight="1">
      <c r="A20" s="13"/>
      <c r="B20" s="7"/>
      <c r="C20" s="7"/>
      <c r="D20" s="9"/>
      <c r="E20" s="9"/>
      <c r="F20" s="9"/>
      <c r="G20" s="10"/>
      <c r="H20" s="11"/>
      <c r="I20" s="45"/>
    </row>
    <row r="21" spans="1:9" ht="18.75" customHeight="1">
      <c r="A21" s="13"/>
      <c r="B21" s="7"/>
      <c r="C21" s="7"/>
      <c r="D21" s="9"/>
      <c r="E21" s="9"/>
      <c r="F21" s="9"/>
      <c r="G21" s="32"/>
      <c r="H21" s="19"/>
      <c r="I21" s="44"/>
    </row>
    <row r="22" spans="1:9" ht="18.75" customHeight="1">
      <c r="A22" s="13"/>
      <c r="B22" s="7"/>
      <c r="C22" s="7"/>
      <c r="D22" s="9"/>
      <c r="E22" s="9"/>
      <c r="F22" s="9"/>
      <c r="G22" s="14" t="s">
        <v>99</v>
      </c>
      <c r="H22" s="41"/>
      <c r="I22" s="9">
        <f>SUM(I18:I21)</f>
        <v>0</v>
      </c>
    </row>
    <row r="23" spans="1:9" ht="15.75" customHeight="1">
      <c r="A23" s="13"/>
      <c r="B23" s="23"/>
      <c r="C23" s="21"/>
      <c r="D23" s="9"/>
      <c r="E23" s="9"/>
      <c r="F23" s="9"/>
      <c r="G23" s="14" t="s">
        <v>195</v>
      </c>
      <c r="H23" s="48"/>
      <c r="I23" s="9">
        <f>I17+I22</f>
        <v>50319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7" spans="1:7" ht="15.75" customHeight="1">
      <c r="A27" s="177" t="s">
        <v>707</v>
      </c>
      <c r="B27" s="177"/>
      <c r="C27" s="177"/>
      <c r="D27" s="177"/>
      <c r="E27" s="177"/>
      <c r="F27" s="177"/>
      <c r="G27" s="177"/>
    </row>
    <row r="28" spans="1:7" ht="15.75" customHeight="1">
      <c r="A28" s="177"/>
      <c r="B28" s="177"/>
      <c r="C28" s="177"/>
      <c r="D28" s="177"/>
      <c r="E28" s="177"/>
      <c r="F28" s="177"/>
      <c r="G28" s="177"/>
    </row>
    <row r="29" spans="1:4" ht="12.75">
      <c r="A29" s="173" t="s">
        <v>683</v>
      </c>
      <c r="B29" s="66"/>
      <c r="C29" s="66"/>
      <c r="D29" s="66">
        <v>88197.45</v>
      </c>
    </row>
    <row r="30" spans="1:4" ht="12.75">
      <c r="A30" s="173" t="s">
        <v>684</v>
      </c>
      <c r="B30" s="66"/>
      <c r="C30" s="66"/>
      <c r="D30" s="66"/>
    </row>
    <row r="31" spans="1:4" ht="12.75">
      <c r="A31" s="173" t="s">
        <v>685</v>
      </c>
      <c r="B31" s="66"/>
      <c r="C31" s="66"/>
      <c r="D31" s="66">
        <v>25821.74</v>
      </c>
    </row>
    <row r="32" spans="1:4" ht="12.75">
      <c r="A32" s="173" t="s">
        <v>686</v>
      </c>
      <c r="B32" s="66"/>
      <c r="C32" s="66"/>
      <c r="D32" s="66">
        <f>D29+D30-D31</f>
        <v>62375.70999999999</v>
      </c>
    </row>
  </sheetData>
  <sheetProtection selectLockedCells="1" selectUnlockedCells="1"/>
  <mergeCells count="16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  <mergeCell ref="A27:G27"/>
    <mergeCell ref="A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35"/>
  <sheetViews>
    <sheetView zoomScale="130" zoomScaleNormal="130" workbookViewId="0" topLeftCell="A10">
      <selection activeCell="D19" sqref="D19"/>
    </sheetView>
  </sheetViews>
  <sheetFormatPr defaultColWidth="9.140625" defaultRowHeight="12.75"/>
  <cols>
    <col min="1" max="1" width="15.57421875" style="0" customWidth="1"/>
    <col min="2" max="2" width="6.28125" style="0" customWidth="1"/>
    <col min="3" max="3" width="5.421875" style="0" customWidth="1"/>
    <col min="4" max="5" width="11.7109375" style="0" customWidth="1"/>
    <col min="6" max="6" width="13.28125" style="0" customWidth="1"/>
    <col min="7" max="7" width="41.57421875" style="0" customWidth="1"/>
    <col min="8" max="8" width="9.8515625" style="0" customWidth="1"/>
    <col min="9" max="9" width="12.4218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33">
        <v>8</v>
      </c>
      <c r="I13" s="33"/>
    </row>
    <row r="14" spans="1:9" ht="16.5" customHeight="1">
      <c r="A14" s="22" t="s">
        <v>416</v>
      </c>
      <c r="B14" s="16">
        <v>1966</v>
      </c>
      <c r="C14" s="16">
        <v>78</v>
      </c>
      <c r="D14" s="26">
        <f>D35</f>
        <v>256131</v>
      </c>
      <c r="E14" s="26">
        <f>I18</f>
        <v>56819</v>
      </c>
      <c r="F14" s="26">
        <f>D14-E14</f>
        <v>199312</v>
      </c>
      <c r="G14" s="18" t="s">
        <v>11</v>
      </c>
      <c r="H14" s="19" t="s">
        <v>417</v>
      </c>
      <c r="I14" s="20">
        <v>32060</v>
      </c>
    </row>
    <row r="15" spans="1:9" ht="16.5" customHeight="1">
      <c r="A15" s="27">
        <v>44</v>
      </c>
      <c r="B15" s="7"/>
      <c r="C15" s="7"/>
      <c r="D15" s="9"/>
      <c r="E15" s="9"/>
      <c r="F15" s="9"/>
      <c r="G15" s="10" t="s">
        <v>13</v>
      </c>
      <c r="H15" s="11" t="s">
        <v>161</v>
      </c>
      <c r="I15" s="12">
        <v>15389</v>
      </c>
    </row>
    <row r="16" spans="1:9" ht="18.75" customHeight="1">
      <c r="A16" s="13"/>
      <c r="B16" s="7"/>
      <c r="C16" s="7"/>
      <c r="D16" s="9"/>
      <c r="E16" s="9"/>
      <c r="F16" s="9"/>
      <c r="G16" s="10" t="s">
        <v>39</v>
      </c>
      <c r="H16" s="11" t="s">
        <v>40</v>
      </c>
      <c r="I16" s="12">
        <v>5590</v>
      </c>
    </row>
    <row r="17" spans="1:9" ht="15" customHeight="1">
      <c r="A17" s="13"/>
      <c r="B17" s="7"/>
      <c r="C17" s="7"/>
      <c r="D17" s="9"/>
      <c r="E17" s="9"/>
      <c r="F17" s="9"/>
      <c r="G17" s="10" t="s">
        <v>43</v>
      </c>
      <c r="H17" s="11" t="s">
        <v>418</v>
      </c>
      <c r="I17" s="12">
        <v>3780</v>
      </c>
    </row>
    <row r="18" spans="1:9" ht="17.25" customHeight="1">
      <c r="A18" s="13"/>
      <c r="B18" s="7"/>
      <c r="C18" s="7"/>
      <c r="D18" s="9"/>
      <c r="E18" s="9"/>
      <c r="F18" s="9"/>
      <c r="G18" s="14" t="s">
        <v>19</v>
      </c>
      <c r="H18" s="5"/>
      <c r="I18" s="9">
        <f>SUM(I14:I17)</f>
        <v>56819</v>
      </c>
    </row>
    <row r="19" spans="1:9" ht="30.75" customHeight="1">
      <c r="A19" s="13"/>
      <c r="B19" s="7"/>
      <c r="C19" s="7"/>
      <c r="D19" s="9"/>
      <c r="E19" s="9"/>
      <c r="F19" s="9"/>
      <c r="G19" s="10" t="s">
        <v>419</v>
      </c>
      <c r="H19" s="11" t="s">
        <v>420</v>
      </c>
      <c r="I19" s="12">
        <v>27120</v>
      </c>
    </row>
    <row r="20" spans="1:9" ht="15.75" customHeight="1">
      <c r="A20" s="13"/>
      <c r="B20" s="7"/>
      <c r="C20" s="7"/>
      <c r="D20" s="9"/>
      <c r="E20" s="9"/>
      <c r="F20" s="9"/>
      <c r="G20" s="10" t="s">
        <v>421</v>
      </c>
      <c r="H20" s="11" t="s">
        <v>64</v>
      </c>
      <c r="I20" s="12">
        <v>5300</v>
      </c>
    </row>
    <row r="21" spans="1:9" ht="17.25" customHeight="1">
      <c r="A21" s="13"/>
      <c r="B21" s="7"/>
      <c r="C21" s="7"/>
      <c r="D21" s="9"/>
      <c r="E21" s="9"/>
      <c r="F21" s="9"/>
      <c r="G21" s="10" t="s">
        <v>422</v>
      </c>
      <c r="H21" s="11" t="s">
        <v>380</v>
      </c>
      <c r="I21" s="12">
        <v>15360</v>
      </c>
    </row>
    <row r="22" spans="1:9" ht="21.75" customHeight="1">
      <c r="A22" s="13"/>
      <c r="B22" s="7"/>
      <c r="C22" s="7"/>
      <c r="D22" s="9"/>
      <c r="E22" s="9"/>
      <c r="F22" s="9"/>
      <c r="G22" s="10" t="s">
        <v>423</v>
      </c>
      <c r="H22" s="11" t="s">
        <v>217</v>
      </c>
      <c r="I22" s="12">
        <v>18360</v>
      </c>
    </row>
    <row r="23" spans="1:9" ht="18.75" customHeight="1">
      <c r="A23" s="13"/>
      <c r="B23" s="7"/>
      <c r="C23" s="7"/>
      <c r="D23" s="9"/>
      <c r="E23" s="9"/>
      <c r="F23" s="9"/>
      <c r="G23" s="32"/>
      <c r="H23" s="19"/>
      <c r="I23" s="20"/>
    </row>
    <row r="24" spans="1:9" ht="18.75" customHeight="1">
      <c r="A24" s="13"/>
      <c r="B24" s="7"/>
      <c r="C24" s="7"/>
      <c r="D24" s="9"/>
      <c r="E24" s="9"/>
      <c r="F24" s="9"/>
      <c r="G24" s="14" t="s">
        <v>99</v>
      </c>
      <c r="H24" s="41"/>
      <c r="I24" s="9">
        <f>SUM(I19:I23)</f>
        <v>66140</v>
      </c>
    </row>
    <row r="25" spans="1:9" ht="15.75" customHeight="1">
      <c r="A25" s="13"/>
      <c r="B25" s="23"/>
      <c r="C25" s="21"/>
      <c r="D25" s="9"/>
      <c r="E25" s="9"/>
      <c r="F25" s="9"/>
      <c r="G25" s="14" t="s">
        <v>195</v>
      </c>
      <c r="H25" s="48"/>
      <c r="I25" s="9">
        <f>I18+I24</f>
        <v>122959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9" spans="1:7" ht="15.75" customHeight="1">
      <c r="A29" s="177" t="s">
        <v>708</v>
      </c>
      <c r="B29" s="177"/>
      <c r="C29" s="177"/>
      <c r="D29" s="177"/>
      <c r="E29" s="177"/>
      <c r="F29" s="177"/>
      <c r="G29" s="177"/>
    </row>
    <row r="32" spans="1:4" ht="12.75">
      <c r="A32" s="173" t="s">
        <v>683</v>
      </c>
      <c r="B32" s="66"/>
      <c r="C32" s="66"/>
      <c r="D32" s="66">
        <v>198302.4</v>
      </c>
    </row>
    <row r="33" spans="1:4" ht="12.75">
      <c r="A33" s="173" t="s">
        <v>684</v>
      </c>
      <c r="B33" s="66"/>
      <c r="C33" s="66"/>
      <c r="D33" s="66">
        <v>57828.6</v>
      </c>
    </row>
    <row r="34" spans="1:4" ht="12.75">
      <c r="A34" s="173" t="s">
        <v>685</v>
      </c>
      <c r="B34" s="66"/>
      <c r="C34" s="66"/>
      <c r="D34" s="66"/>
    </row>
    <row r="35" spans="1:4" ht="12.75">
      <c r="A35" s="173" t="s">
        <v>686</v>
      </c>
      <c r="B35" s="66"/>
      <c r="C35" s="66"/>
      <c r="D35" s="66">
        <f>D32+D33-D34</f>
        <v>256131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  <mergeCell ref="A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13">
      <selection activeCell="C21" sqref="C21"/>
    </sheetView>
  </sheetViews>
  <sheetFormatPr defaultColWidth="9.140625" defaultRowHeight="12.75"/>
  <cols>
    <col min="1" max="1" width="15.421875" style="0" customWidth="1"/>
    <col min="2" max="2" width="6.140625" style="0" customWidth="1"/>
    <col min="3" max="3" width="6.421875" style="0" customWidth="1"/>
    <col min="4" max="4" width="12.00390625" style="0" customWidth="1"/>
    <col min="5" max="5" width="11.57421875" style="0" customWidth="1"/>
    <col min="6" max="6" width="12.28125" style="0" customWidth="1"/>
    <col min="7" max="7" width="39.7109375" style="0" customWidth="1"/>
    <col min="8" max="8" width="10.57421875" style="0" customWidth="1"/>
    <col min="9" max="9" width="11.710937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416</v>
      </c>
      <c r="B14" s="16">
        <v>2000</v>
      </c>
      <c r="C14" s="16">
        <v>20</v>
      </c>
      <c r="D14" s="26">
        <f>D34</f>
        <v>120766.38</v>
      </c>
      <c r="E14" s="26">
        <f>I18</f>
        <v>23090</v>
      </c>
      <c r="F14" s="26">
        <f>D14-E14</f>
        <v>97676.38</v>
      </c>
      <c r="G14" s="18" t="s">
        <v>11</v>
      </c>
      <c r="H14" s="19">
        <v>525</v>
      </c>
      <c r="I14" s="20">
        <v>12120</v>
      </c>
    </row>
    <row r="15" spans="1:9" ht="16.5" customHeight="1">
      <c r="A15" s="27" t="s">
        <v>424</v>
      </c>
      <c r="B15" s="7"/>
      <c r="C15" s="7"/>
      <c r="D15" s="9"/>
      <c r="E15" s="9"/>
      <c r="F15" s="9"/>
      <c r="G15" s="10" t="s">
        <v>13</v>
      </c>
      <c r="H15" s="11" t="s">
        <v>425</v>
      </c>
      <c r="I15" s="12">
        <v>960</v>
      </c>
    </row>
    <row r="16" spans="1:9" ht="18.75" customHeight="1">
      <c r="A16" s="13"/>
      <c r="B16" s="7"/>
      <c r="C16" s="7"/>
      <c r="D16" s="9"/>
      <c r="E16" s="9"/>
      <c r="F16" s="9"/>
      <c r="G16" s="10" t="s">
        <v>39</v>
      </c>
      <c r="H16" s="11" t="s">
        <v>40</v>
      </c>
      <c r="I16" s="12">
        <v>5690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1" t="s">
        <v>426</v>
      </c>
      <c r="I17" s="12">
        <v>4320</v>
      </c>
    </row>
    <row r="18" spans="1:9" ht="17.25" customHeight="1">
      <c r="A18" s="13"/>
      <c r="B18" s="7"/>
      <c r="C18" s="7"/>
      <c r="D18" s="9"/>
      <c r="E18" s="9"/>
      <c r="F18" s="9"/>
      <c r="G18" s="14" t="s">
        <v>60</v>
      </c>
      <c r="H18" s="5"/>
      <c r="I18" s="9">
        <f>SUM(I14:I17)</f>
        <v>23090</v>
      </c>
    </row>
    <row r="19" spans="1:9" ht="16.5" customHeight="1">
      <c r="A19" s="13"/>
      <c r="B19" s="7"/>
      <c r="C19" s="7"/>
      <c r="D19" s="9"/>
      <c r="E19" s="9"/>
      <c r="F19" s="9"/>
      <c r="G19" s="10" t="s">
        <v>427</v>
      </c>
      <c r="H19" s="11" t="s">
        <v>253</v>
      </c>
      <c r="I19" s="12">
        <v>14484</v>
      </c>
    </row>
    <row r="20" spans="1:9" ht="15.75" customHeight="1">
      <c r="A20" s="13"/>
      <c r="B20" s="7"/>
      <c r="C20" s="7"/>
      <c r="D20" s="9"/>
      <c r="E20" s="9"/>
      <c r="F20" s="9"/>
      <c r="G20" s="10" t="s">
        <v>428</v>
      </c>
      <c r="H20" s="11" t="s">
        <v>429</v>
      </c>
      <c r="I20" s="12">
        <v>20400</v>
      </c>
    </row>
    <row r="21" spans="1:9" ht="17.25" customHeight="1">
      <c r="A21" s="13"/>
      <c r="B21" s="7"/>
      <c r="C21" s="7"/>
      <c r="D21" s="9"/>
      <c r="E21" s="9"/>
      <c r="F21" s="9"/>
      <c r="G21" s="10" t="s">
        <v>430</v>
      </c>
      <c r="H21" s="11" t="s">
        <v>431</v>
      </c>
      <c r="I21" s="12">
        <v>11940</v>
      </c>
    </row>
    <row r="22" spans="1:9" ht="18.75" customHeight="1">
      <c r="A22" s="13"/>
      <c r="B22" s="7"/>
      <c r="C22" s="7"/>
      <c r="D22" s="9"/>
      <c r="E22" s="9"/>
      <c r="F22" s="9"/>
      <c r="G22" s="11"/>
      <c r="H22" s="11"/>
      <c r="I22" s="12"/>
    </row>
    <row r="23" spans="1:9" ht="18.75" customHeight="1">
      <c r="A23" s="13"/>
      <c r="B23" s="7"/>
      <c r="C23" s="7"/>
      <c r="D23" s="9"/>
      <c r="E23" s="9"/>
      <c r="F23" s="9"/>
      <c r="G23" s="32"/>
      <c r="H23" s="19"/>
      <c r="I23" s="20"/>
    </row>
    <row r="24" spans="1:9" ht="18.75" customHeight="1">
      <c r="A24" s="13"/>
      <c r="B24" s="7"/>
      <c r="C24" s="7"/>
      <c r="D24" s="9"/>
      <c r="E24" s="9"/>
      <c r="F24" s="9"/>
      <c r="G24" s="14" t="s">
        <v>99</v>
      </c>
      <c r="H24" s="41"/>
      <c r="I24" s="9">
        <f>SUM(I19:I23)</f>
        <v>46824</v>
      </c>
    </row>
    <row r="25" spans="1:9" ht="15.75" customHeight="1">
      <c r="A25" s="13"/>
      <c r="B25" s="23"/>
      <c r="C25" s="21"/>
      <c r="D25" s="9"/>
      <c r="E25" s="9"/>
      <c r="F25" s="9"/>
      <c r="G25" s="14" t="s">
        <v>195</v>
      </c>
      <c r="H25" s="48"/>
      <c r="I25" s="9">
        <f>I18+I24</f>
        <v>69914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9" spans="1:7" ht="15.75" customHeight="1">
      <c r="A29" s="177" t="s">
        <v>704</v>
      </c>
      <c r="B29" s="177"/>
      <c r="C29" s="177"/>
      <c r="D29" s="177"/>
      <c r="E29" s="177"/>
      <c r="F29" s="177"/>
      <c r="G29" s="177"/>
    </row>
    <row r="31" spans="1:4" ht="12.75">
      <c r="A31" s="173" t="s">
        <v>683</v>
      </c>
      <c r="B31" s="66"/>
      <c r="C31" s="66"/>
      <c r="D31" s="66">
        <v>106758</v>
      </c>
    </row>
    <row r="32" spans="1:4" ht="12.75">
      <c r="A32" s="173" t="s">
        <v>684</v>
      </c>
      <c r="B32" s="66"/>
      <c r="C32" s="66"/>
      <c r="D32" s="66">
        <v>14008.38</v>
      </c>
    </row>
    <row r="33" spans="1:4" ht="12.75">
      <c r="A33" s="173" t="s">
        <v>685</v>
      </c>
      <c r="B33" s="66"/>
      <c r="C33" s="66"/>
      <c r="D33" s="66"/>
    </row>
    <row r="34" spans="1:4" ht="12.75">
      <c r="A34" s="173" t="s">
        <v>686</v>
      </c>
      <c r="B34" s="66"/>
      <c r="C34" s="66"/>
      <c r="D34" s="66">
        <f>D31+D32-D33</f>
        <v>120766.38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  <mergeCell ref="A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34"/>
  <sheetViews>
    <sheetView zoomScale="130" zoomScaleNormal="130" workbookViewId="0" topLeftCell="A13">
      <selection activeCell="D18" sqref="D18"/>
    </sheetView>
  </sheetViews>
  <sheetFormatPr defaultColWidth="9.140625" defaultRowHeight="12.75"/>
  <cols>
    <col min="1" max="1" width="18.00390625" style="0" customWidth="1"/>
    <col min="2" max="2" width="6.57421875" style="0" customWidth="1"/>
    <col min="3" max="3" width="6.421875" style="0" customWidth="1"/>
    <col min="4" max="5" width="12.421875" style="0" customWidth="1"/>
    <col min="6" max="6" width="13.421875" style="0" customWidth="1"/>
    <col min="7" max="7" width="42.7109375" style="0" customWidth="1"/>
    <col min="8" max="8" width="11.00390625" style="0" customWidth="1"/>
    <col min="9" max="9" width="12.14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416</v>
      </c>
      <c r="B14" s="16">
        <v>1973</v>
      </c>
      <c r="C14" s="16">
        <v>80</v>
      </c>
      <c r="D14" s="26">
        <f>D34</f>
        <v>209024.03</v>
      </c>
      <c r="E14" s="26">
        <f>I18</f>
        <v>55114</v>
      </c>
      <c r="F14" s="26">
        <f>D14-E14</f>
        <v>153910.03</v>
      </c>
      <c r="G14" s="18" t="s">
        <v>11</v>
      </c>
      <c r="H14" s="19" t="s">
        <v>432</v>
      </c>
      <c r="I14" s="20">
        <v>35851</v>
      </c>
    </row>
    <row r="15" spans="1:9" ht="16.5" customHeight="1">
      <c r="A15" s="27">
        <v>66</v>
      </c>
      <c r="B15" s="7"/>
      <c r="C15" s="7"/>
      <c r="D15" s="9"/>
      <c r="E15" s="9"/>
      <c r="F15" s="9"/>
      <c r="G15" s="10" t="s">
        <v>13</v>
      </c>
      <c r="H15" s="11"/>
      <c r="I15" s="12">
        <v>6882</v>
      </c>
    </row>
    <row r="16" spans="1:9" ht="18.75" customHeight="1">
      <c r="A16" s="13"/>
      <c r="B16" s="7"/>
      <c r="C16" s="7"/>
      <c r="D16" s="9"/>
      <c r="E16" s="9"/>
      <c r="F16" s="9"/>
      <c r="G16" s="10" t="s">
        <v>39</v>
      </c>
      <c r="H16" s="11" t="s">
        <v>40</v>
      </c>
      <c r="I16" s="12">
        <v>5590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1">
        <v>151</v>
      </c>
      <c r="I17" s="12">
        <v>6791</v>
      </c>
    </row>
    <row r="18" spans="1:9" ht="17.25" customHeight="1">
      <c r="A18" s="13"/>
      <c r="B18" s="7"/>
      <c r="C18" s="7"/>
      <c r="D18" s="9"/>
      <c r="E18" s="9"/>
      <c r="F18" s="9"/>
      <c r="G18" s="14" t="s">
        <v>229</v>
      </c>
      <c r="H18" s="10"/>
      <c r="I18" s="9">
        <f>SUM(I14:I17)</f>
        <v>55114</v>
      </c>
    </row>
    <row r="19" spans="1:9" ht="27.75" customHeight="1">
      <c r="A19" s="13"/>
      <c r="B19" s="7"/>
      <c r="C19" s="7"/>
      <c r="D19" s="9"/>
      <c r="E19" s="9"/>
      <c r="F19" s="9"/>
      <c r="G19" s="10" t="s">
        <v>433</v>
      </c>
      <c r="H19" s="11" t="s">
        <v>434</v>
      </c>
      <c r="I19" s="12">
        <v>123351</v>
      </c>
    </row>
    <row r="20" spans="1:9" ht="27.75" customHeight="1">
      <c r="A20" s="13"/>
      <c r="B20" s="7"/>
      <c r="C20" s="7"/>
      <c r="D20" s="9"/>
      <c r="E20" s="9"/>
      <c r="F20" s="9"/>
      <c r="G20" s="10"/>
      <c r="H20" s="11"/>
      <c r="I20" s="12"/>
    </row>
    <row r="21" spans="1:9" ht="17.25" customHeight="1">
      <c r="A21" s="13"/>
      <c r="B21" s="7"/>
      <c r="C21" s="7"/>
      <c r="D21" s="9"/>
      <c r="E21" s="9"/>
      <c r="F21" s="9"/>
      <c r="G21" s="10" t="s">
        <v>435</v>
      </c>
      <c r="H21" s="11" t="s">
        <v>436</v>
      </c>
      <c r="I21" s="12">
        <v>8100</v>
      </c>
    </row>
    <row r="22" spans="1:9" ht="18.75" customHeight="1">
      <c r="A22" s="13"/>
      <c r="B22" s="7"/>
      <c r="C22" s="7"/>
      <c r="D22" s="9"/>
      <c r="E22" s="9"/>
      <c r="F22" s="9"/>
      <c r="G22" s="10"/>
      <c r="H22" s="11"/>
      <c r="I22" s="12"/>
    </row>
    <row r="23" spans="1:9" ht="18.75" customHeight="1">
      <c r="A23" s="13"/>
      <c r="B23" s="7"/>
      <c r="C23" s="7"/>
      <c r="D23" s="9"/>
      <c r="E23" s="9"/>
      <c r="F23" s="9"/>
      <c r="G23" s="32"/>
      <c r="H23" s="19"/>
      <c r="I23" s="20"/>
    </row>
    <row r="24" spans="1:9" ht="18.75" customHeight="1">
      <c r="A24" s="13"/>
      <c r="B24" s="7"/>
      <c r="C24" s="7"/>
      <c r="D24" s="9"/>
      <c r="E24" s="9"/>
      <c r="F24" s="9"/>
      <c r="G24" s="14" t="s">
        <v>99</v>
      </c>
      <c r="H24" s="41"/>
      <c r="I24" s="9">
        <f>SUM(I19:I23)</f>
        <v>131451</v>
      </c>
    </row>
    <row r="25" spans="1:9" ht="15.75" customHeight="1">
      <c r="A25" s="13"/>
      <c r="B25" s="23"/>
      <c r="C25" s="21"/>
      <c r="D25" s="9"/>
      <c r="E25" s="9"/>
      <c r="F25" s="9"/>
      <c r="G25" s="14" t="s">
        <v>195</v>
      </c>
      <c r="H25" s="48"/>
      <c r="I25" s="9">
        <f>I18+I24</f>
        <v>186565</v>
      </c>
    </row>
    <row r="26" spans="1:8" ht="12.75" customHeight="1">
      <c r="A26" s="202"/>
      <c r="B26" s="202"/>
      <c r="C26" s="202"/>
      <c r="D26" s="202"/>
      <c r="E26" s="202"/>
      <c r="F26" s="202"/>
      <c r="G26" s="202"/>
      <c r="H26" s="202"/>
    </row>
    <row r="27" spans="1:9" ht="15">
      <c r="A27" s="172" t="s">
        <v>681</v>
      </c>
      <c r="H27" s="68"/>
      <c r="I27" s="68"/>
    </row>
    <row r="29" spans="1:7" ht="15.75" customHeight="1">
      <c r="A29" s="177" t="s">
        <v>704</v>
      </c>
      <c r="B29" s="177"/>
      <c r="C29" s="177"/>
      <c r="D29" s="177"/>
      <c r="E29" s="177"/>
      <c r="F29" s="177"/>
      <c r="G29" s="177"/>
    </row>
    <row r="31" spans="1:4" ht="12.75">
      <c r="A31" s="173" t="s">
        <v>683</v>
      </c>
      <c r="B31" s="66"/>
      <c r="C31" s="66"/>
      <c r="D31" s="66">
        <v>241391.03</v>
      </c>
    </row>
    <row r="32" spans="1:4" ht="12.75">
      <c r="A32" s="173" t="s">
        <v>684</v>
      </c>
      <c r="B32" s="66"/>
      <c r="C32" s="66"/>
      <c r="D32" s="66"/>
    </row>
    <row r="33" spans="1:4" ht="12.75">
      <c r="A33" s="173" t="s">
        <v>685</v>
      </c>
      <c r="B33" s="66"/>
      <c r="C33" s="66"/>
      <c r="D33" s="66">
        <v>32367</v>
      </c>
    </row>
    <row r="34" spans="1:4" ht="12.75">
      <c r="A34" s="173" t="s">
        <v>686</v>
      </c>
      <c r="B34" s="66"/>
      <c r="C34" s="66"/>
      <c r="D34" s="66">
        <f>D31+D32-D33</f>
        <v>209024.03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6:H26"/>
    <mergeCell ref="A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62"/>
  <sheetViews>
    <sheetView zoomScale="130" zoomScaleNormal="130" workbookViewId="0" topLeftCell="A43">
      <selection activeCell="F23" sqref="F23"/>
    </sheetView>
  </sheetViews>
  <sheetFormatPr defaultColWidth="9.140625" defaultRowHeight="12.75"/>
  <cols>
    <col min="1" max="1" width="6.00390625" style="0" customWidth="1"/>
    <col min="2" max="2" width="31.00390625" style="0" customWidth="1"/>
  </cols>
  <sheetData>
    <row r="2" spans="1:18" ht="12.75">
      <c r="A2" s="159"/>
      <c r="B2" s="159"/>
      <c r="C2" s="160"/>
      <c r="D2" s="160"/>
      <c r="E2" s="160"/>
      <c r="F2" s="160"/>
      <c r="G2" s="160"/>
      <c r="H2" s="160"/>
      <c r="I2" s="161"/>
      <c r="J2" s="161"/>
      <c r="K2" s="161"/>
      <c r="L2" s="161"/>
      <c r="M2" s="161"/>
      <c r="N2" s="161"/>
      <c r="O2" s="161"/>
      <c r="P2" s="159"/>
      <c r="Q2" s="159"/>
      <c r="R2" s="159"/>
    </row>
    <row r="3" spans="1:18" ht="12.75">
      <c r="A3" s="162"/>
      <c r="B3" s="162"/>
      <c r="C3" s="163"/>
      <c r="D3" s="163"/>
      <c r="E3" s="163"/>
      <c r="F3" s="163"/>
      <c r="G3" s="163"/>
      <c r="H3" s="163"/>
      <c r="I3" s="164"/>
      <c r="J3" s="164"/>
      <c r="K3" s="164"/>
      <c r="L3" s="164"/>
      <c r="M3" s="164"/>
      <c r="N3" s="164"/>
      <c r="O3" s="164"/>
      <c r="P3" s="162"/>
      <c r="Q3" s="162"/>
      <c r="R3" s="162"/>
    </row>
    <row r="4" spans="1:18" ht="12.75">
      <c r="A4" s="162"/>
      <c r="B4" s="162"/>
      <c r="C4" s="163"/>
      <c r="D4" s="163"/>
      <c r="E4" s="163"/>
      <c r="F4" s="163"/>
      <c r="G4" s="163"/>
      <c r="H4" s="163"/>
      <c r="I4" s="164"/>
      <c r="J4" s="164"/>
      <c r="K4" s="164"/>
      <c r="L4" s="164"/>
      <c r="M4" s="164"/>
      <c r="N4" s="164"/>
      <c r="O4" s="164"/>
      <c r="P4" s="162"/>
      <c r="Q4" s="162"/>
      <c r="R4" s="162"/>
    </row>
    <row r="5" spans="1:18" ht="12.75">
      <c r="A5" s="162"/>
      <c r="B5" s="162"/>
      <c r="C5" s="165"/>
      <c r="D5" s="165"/>
      <c r="E5" s="165"/>
      <c r="F5" s="165"/>
      <c r="G5" s="165"/>
      <c r="H5" s="165"/>
      <c r="I5" s="166"/>
      <c r="J5" s="166"/>
      <c r="K5" s="166"/>
      <c r="L5" s="166"/>
      <c r="M5" s="166"/>
      <c r="N5" s="164"/>
      <c r="O5" s="164"/>
      <c r="P5" s="157"/>
      <c r="Q5" s="157"/>
      <c r="R5" s="157"/>
    </row>
    <row r="6" spans="1:18" ht="13.5" customHeight="1">
      <c r="A6" s="167">
        <v>1</v>
      </c>
      <c r="B6" s="167" t="s">
        <v>623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spans="1:18" ht="13.5" customHeight="1">
      <c r="A7" s="167">
        <v>2</v>
      </c>
      <c r="B7" s="167" t="s">
        <v>624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</row>
    <row r="8" spans="1:18" ht="13.5" customHeight="1">
      <c r="A8" s="167">
        <v>3</v>
      </c>
      <c r="B8" s="167" t="s">
        <v>625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</row>
    <row r="9" spans="1:18" ht="13.5" customHeight="1">
      <c r="A9" s="167">
        <v>4</v>
      </c>
      <c r="B9" s="167" t="s">
        <v>626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</row>
    <row r="10" spans="1:18" ht="13.5" customHeight="1">
      <c r="A10" s="167">
        <v>5</v>
      </c>
      <c r="B10" s="167" t="s">
        <v>627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</row>
    <row r="11" spans="1:18" ht="13.5" customHeight="1">
      <c r="A11" s="167">
        <v>6</v>
      </c>
      <c r="B11" s="167" t="s">
        <v>628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</row>
    <row r="12" spans="1:18" ht="13.5" customHeight="1">
      <c r="A12" s="167">
        <v>7</v>
      </c>
      <c r="B12" s="167" t="s">
        <v>629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1:18" ht="13.5" customHeight="1">
      <c r="A13" s="167">
        <v>8</v>
      </c>
      <c r="B13" s="167" t="s">
        <v>630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18" ht="13.5" customHeight="1">
      <c r="A14" s="167">
        <v>9</v>
      </c>
      <c r="B14" s="167" t="s">
        <v>631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</row>
    <row r="15" spans="1:18" ht="13.5" customHeight="1">
      <c r="A15" s="167">
        <v>10</v>
      </c>
      <c r="B15" s="167" t="s">
        <v>632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ht="13.5" customHeight="1">
      <c r="A16" s="167">
        <v>11</v>
      </c>
      <c r="B16" s="167" t="s">
        <v>633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1:18" ht="13.5" customHeight="1">
      <c r="A17" s="167">
        <v>12</v>
      </c>
      <c r="B17" s="167" t="s">
        <v>634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</row>
    <row r="18" spans="1:18" ht="13.5" customHeight="1">
      <c r="A18" s="167">
        <v>13</v>
      </c>
      <c r="B18" s="167" t="s">
        <v>635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1:18" ht="13.5" customHeight="1">
      <c r="A19" s="167">
        <v>14</v>
      </c>
      <c r="B19" s="167" t="s">
        <v>636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 ht="13.5" customHeight="1">
      <c r="A20" s="167">
        <v>15</v>
      </c>
      <c r="B20" s="167" t="s">
        <v>637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1:18" ht="13.5" customHeight="1">
      <c r="A21" s="167">
        <v>16</v>
      </c>
      <c r="B21" s="167" t="s">
        <v>523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</row>
    <row r="22" spans="1:18" ht="13.5" customHeight="1">
      <c r="A22" s="167">
        <v>17</v>
      </c>
      <c r="B22" s="167" t="s">
        <v>638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</row>
    <row r="23" spans="1:18" ht="13.5" customHeight="1">
      <c r="A23" s="167">
        <v>18</v>
      </c>
      <c r="B23" s="167" t="s">
        <v>639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</row>
    <row r="24" spans="1:18" ht="13.5" customHeight="1">
      <c r="A24" s="167">
        <v>19</v>
      </c>
      <c r="B24" s="167" t="s">
        <v>640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18" ht="13.5" customHeight="1">
      <c r="A25" s="167">
        <v>20</v>
      </c>
      <c r="B25" s="167" t="s">
        <v>641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</row>
    <row r="26" spans="1:18" ht="13.5" customHeight="1">
      <c r="A26" s="167">
        <v>21</v>
      </c>
      <c r="B26" s="167" t="s">
        <v>642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</row>
    <row r="27" spans="1:18" ht="13.5" customHeight="1">
      <c r="A27" s="167">
        <v>22</v>
      </c>
      <c r="B27" s="167" t="s">
        <v>643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</row>
    <row r="28" spans="1:18" ht="13.5" customHeight="1">
      <c r="A28" s="167">
        <v>23</v>
      </c>
      <c r="B28" s="167" t="s">
        <v>644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18" ht="13.5" customHeight="1">
      <c r="A29" s="167">
        <v>24</v>
      </c>
      <c r="B29" s="167" t="s">
        <v>645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</row>
    <row r="30" spans="1:18" ht="13.5" customHeight="1">
      <c r="A30" s="167">
        <v>25</v>
      </c>
      <c r="B30" s="167" t="s">
        <v>646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18" ht="13.5" customHeight="1">
      <c r="A31" s="167">
        <v>26</v>
      </c>
      <c r="B31" s="167" t="s">
        <v>647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</row>
    <row r="32" spans="1:18" ht="13.5" customHeight="1">
      <c r="A32" s="167">
        <v>27</v>
      </c>
      <c r="B32" s="167" t="s">
        <v>648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</row>
    <row r="33" spans="1:18" ht="13.5" customHeight="1">
      <c r="A33" s="167">
        <v>28</v>
      </c>
      <c r="B33" s="167" t="s">
        <v>649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ht="13.5" customHeight="1">
      <c r="A34" s="167">
        <v>29</v>
      </c>
      <c r="B34" s="167" t="s">
        <v>650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8" ht="13.5" customHeight="1">
      <c r="A35" s="167">
        <v>30</v>
      </c>
      <c r="B35" s="167" t="s">
        <v>651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</row>
    <row r="36" spans="1:18" ht="13.5" customHeight="1">
      <c r="A36" s="167">
        <v>31</v>
      </c>
      <c r="B36" s="167" t="s">
        <v>652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</row>
    <row r="37" spans="1:18" ht="13.5" customHeight="1">
      <c r="A37" s="167">
        <v>32</v>
      </c>
      <c r="B37" s="167" t="s">
        <v>653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ht="13.5" customHeight="1">
      <c r="A38" s="167">
        <v>33</v>
      </c>
      <c r="B38" s="167" t="s">
        <v>654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</row>
    <row r="39" spans="1:18" ht="13.5" customHeight="1">
      <c r="A39" s="167">
        <v>34</v>
      </c>
      <c r="B39" s="167" t="s">
        <v>655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18" ht="13.5" customHeight="1">
      <c r="A40" s="167">
        <v>35</v>
      </c>
      <c r="B40" s="167" t="s">
        <v>656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</row>
    <row r="41" spans="1:18" ht="13.5" customHeight="1">
      <c r="A41" s="167">
        <v>36</v>
      </c>
      <c r="B41" s="167" t="s">
        <v>657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3.5" customHeight="1">
      <c r="A42" s="167">
        <v>37</v>
      </c>
      <c r="B42" s="167" t="s">
        <v>658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18" ht="13.5" customHeight="1">
      <c r="A43" s="167">
        <v>38</v>
      </c>
      <c r="B43" s="167" t="s">
        <v>659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</row>
    <row r="44" spans="1:18" ht="13.5" customHeight="1">
      <c r="A44" s="167">
        <v>39</v>
      </c>
      <c r="B44" s="167" t="s">
        <v>660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</row>
    <row r="45" spans="1:18" ht="13.5" customHeight="1">
      <c r="A45" s="167">
        <v>40</v>
      </c>
      <c r="B45" s="167" t="s">
        <v>661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</row>
    <row r="46" spans="1:18" ht="13.5" customHeight="1">
      <c r="A46" s="167">
        <v>41</v>
      </c>
      <c r="B46" s="167" t="s">
        <v>662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</row>
    <row r="47" spans="1:18" ht="13.5" customHeight="1">
      <c r="A47" s="167">
        <v>42</v>
      </c>
      <c r="B47" s="167" t="s">
        <v>663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</row>
    <row r="48" spans="1:18" ht="13.5" customHeight="1">
      <c r="A48" s="167">
        <v>43</v>
      </c>
      <c r="B48" s="167" t="s">
        <v>664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</row>
    <row r="49" spans="1:18" ht="13.5" customHeight="1">
      <c r="A49" s="167">
        <v>44</v>
      </c>
      <c r="B49" s="167" t="s">
        <v>665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</row>
    <row r="50" spans="1:18" ht="13.5" customHeight="1">
      <c r="A50" s="167">
        <v>45</v>
      </c>
      <c r="B50" s="167" t="s">
        <v>666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</row>
    <row r="51" spans="1:18" ht="13.5" customHeight="1">
      <c r="A51" s="167">
        <v>46</v>
      </c>
      <c r="B51" s="167" t="s">
        <v>667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</row>
    <row r="52" spans="1:18" ht="13.5" customHeight="1">
      <c r="A52" s="167">
        <v>47</v>
      </c>
      <c r="B52" s="167" t="s">
        <v>668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</row>
    <row r="53" spans="1:18" ht="13.5" customHeight="1">
      <c r="A53" s="167">
        <v>48</v>
      </c>
      <c r="B53" s="167" t="s">
        <v>669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</row>
    <row r="54" spans="1:18" ht="13.5" customHeight="1">
      <c r="A54" s="167">
        <v>49</v>
      </c>
      <c r="B54" s="167" t="s">
        <v>670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</row>
    <row r="55" spans="1:18" ht="13.5" customHeight="1">
      <c r="A55" s="167">
        <v>50</v>
      </c>
      <c r="B55" s="167" t="s">
        <v>601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</row>
    <row r="56" spans="1:18" ht="13.5" customHeight="1">
      <c r="A56" s="167">
        <v>51</v>
      </c>
      <c r="B56" s="167" t="s">
        <v>671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</row>
    <row r="57" spans="1:18" ht="13.5" customHeight="1">
      <c r="A57" s="167">
        <v>52</v>
      </c>
      <c r="B57" s="167" t="s">
        <v>672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</row>
    <row r="58" spans="1:18" ht="13.5" customHeight="1">
      <c r="A58" s="167">
        <v>53</v>
      </c>
      <c r="B58" s="167" t="s">
        <v>673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</row>
    <row r="59" spans="1:18" ht="13.5" customHeight="1">
      <c r="A59" s="167">
        <v>54</v>
      </c>
      <c r="B59" s="167" t="s">
        <v>674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1:18" ht="13.5" customHeight="1">
      <c r="A60" s="167">
        <v>55</v>
      </c>
      <c r="B60" s="167" t="s">
        <v>675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</row>
    <row r="61" spans="1:18" ht="13.5" customHeight="1">
      <c r="A61" s="167">
        <v>56</v>
      </c>
      <c r="B61" s="167" t="s">
        <v>676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</row>
    <row r="62" spans="1:18" ht="13.5" customHeight="1">
      <c r="A62" s="169">
        <v>57</v>
      </c>
      <c r="B62" s="169" t="s">
        <v>677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32"/>
  <sheetViews>
    <sheetView zoomScale="130" zoomScaleNormal="130" workbookViewId="0" topLeftCell="A7">
      <selection activeCell="E19" sqref="E19"/>
    </sheetView>
  </sheetViews>
  <sheetFormatPr defaultColWidth="9.140625" defaultRowHeight="12.75"/>
  <cols>
    <col min="1" max="1" width="15.421875" style="0" customWidth="1"/>
    <col min="2" max="2" width="6.28125" style="0" customWidth="1"/>
    <col min="3" max="3" width="6.57421875" style="0" customWidth="1"/>
    <col min="4" max="4" width="12.57421875" style="0" customWidth="1"/>
    <col min="5" max="5" width="12.421875" style="0" customWidth="1"/>
    <col min="6" max="6" width="13.00390625" style="0" customWidth="1"/>
    <col min="7" max="7" width="39.7109375" style="0" customWidth="1"/>
    <col min="9" max="9" width="13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416</v>
      </c>
      <c r="B14" s="16">
        <v>1986</v>
      </c>
      <c r="C14" s="16">
        <v>78</v>
      </c>
      <c r="D14" s="43">
        <f>D32</f>
        <v>-133236.97</v>
      </c>
      <c r="E14" s="26">
        <f>I18</f>
        <v>69589</v>
      </c>
      <c r="F14" s="43">
        <f>D14-E14</f>
        <v>-202825.97</v>
      </c>
      <c r="G14" s="18" t="s">
        <v>11</v>
      </c>
      <c r="H14" s="19">
        <v>2000</v>
      </c>
      <c r="I14" s="20">
        <v>54665</v>
      </c>
    </row>
    <row r="15" spans="1:9" ht="16.5" customHeight="1">
      <c r="A15" s="27">
        <v>70</v>
      </c>
      <c r="B15" s="7"/>
      <c r="C15" s="7"/>
      <c r="D15" s="9"/>
      <c r="E15" s="9"/>
      <c r="F15" s="9"/>
      <c r="G15" s="10" t="s">
        <v>13</v>
      </c>
      <c r="H15" s="11" t="s">
        <v>228</v>
      </c>
      <c r="I15" s="12">
        <v>3744</v>
      </c>
    </row>
    <row r="16" spans="1:9" ht="18.75" customHeight="1">
      <c r="A16" s="13"/>
      <c r="B16" s="7"/>
      <c r="C16" s="7"/>
      <c r="D16" s="9"/>
      <c r="E16" s="9"/>
      <c r="F16" s="9"/>
      <c r="G16" s="10" t="s">
        <v>39</v>
      </c>
      <c r="H16" s="11" t="s">
        <v>228</v>
      </c>
      <c r="I16" s="12">
        <v>11180</v>
      </c>
    </row>
    <row r="17" spans="1:9" ht="15" customHeight="1">
      <c r="A17" s="13"/>
      <c r="B17" s="7"/>
      <c r="C17" s="7"/>
      <c r="D17" s="9"/>
      <c r="E17" s="9"/>
      <c r="F17" s="9"/>
      <c r="G17" s="10" t="s">
        <v>17</v>
      </c>
      <c r="H17" s="11"/>
      <c r="I17" s="12"/>
    </row>
    <row r="18" spans="1:9" ht="17.25" customHeight="1">
      <c r="A18" s="13"/>
      <c r="B18" s="7"/>
      <c r="C18" s="7"/>
      <c r="D18" s="9"/>
      <c r="E18" s="9"/>
      <c r="F18" s="9"/>
      <c r="G18" s="14" t="s">
        <v>19</v>
      </c>
      <c r="H18" s="10"/>
      <c r="I18" s="9">
        <f>SUM(I14:I17)</f>
        <v>69589</v>
      </c>
    </row>
    <row r="19" spans="1:9" ht="16.5" customHeight="1">
      <c r="A19" s="13"/>
      <c r="B19" s="7"/>
      <c r="C19" s="7"/>
      <c r="D19" s="9"/>
      <c r="E19" s="9"/>
      <c r="F19" s="9"/>
      <c r="G19" s="10" t="s">
        <v>437</v>
      </c>
      <c r="H19" s="11" t="s">
        <v>94</v>
      </c>
      <c r="I19" s="12">
        <v>11840</v>
      </c>
    </row>
    <row r="20" spans="1:9" ht="15.75" customHeight="1">
      <c r="A20" s="13"/>
      <c r="B20" s="7"/>
      <c r="C20" s="7"/>
      <c r="D20" s="9"/>
      <c r="E20" s="9"/>
      <c r="F20" s="9"/>
      <c r="G20" s="10"/>
      <c r="H20" s="11"/>
      <c r="I20" s="12"/>
    </row>
    <row r="21" spans="1:9" ht="17.25" customHeight="1">
      <c r="A21" s="13"/>
      <c r="B21" s="7"/>
      <c r="C21" s="7"/>
      <c r="D21" s="9"/>
      <c r="E21" s="9"/>
      <c r="F21" s="9"/>
      <c r="G21" s="11"/>
      <c r="H21" s="11"/>
      <c r="I21" s="12"/>
    </row>
    <row r="22" spans="1:9" ht="18.75" customHeight="1">
      <c r="A22" s="13"/>
      <c r="B22" s="7"/>
      <c r="C22" s="7"/>
      <c r="D22" s="9"/>
      <c r="E22" s="9"/>
      <c r="F22" s="9"/>
      <c r="G22" s="14" t="s">
        <v>99</v>
      </c>
      <c r="H22" s="41"/>
      <c r="I22" s="9">
        <f>SUM(I19:I21)</f>
        <v>11840</v>
      </c>
    </row>
    <row r="23" spans="1:9" ht="15.75" customHeight="1">
      <c r="A23" s="13"/>
      <c r="B23" s="23"/>
      <c r="C23" s="21"/>
      <c r="D23" s="9"/>
      <c r="E23" s="9"/>
      <c r="F23" s="9"/>
      <c r="G23" s="14" t="s">
        <v>195</v>
      </c>
      <c r="H23" s="48"/>
      <c r="I23" s="9">
        <f>I18+I22</f>
        <v>81429</v>
      </c>
    </row>
    <row r="24" spans="1:8" ht="12.75" customHeight="1">
      <c r="A24" s="202"/>
      <c r="B24" s="202"/>
      <c r="C24" s="202"/>
      <c r="D24" s="202"/>
      <c r="E24" s="202"/>
      <c r="F24" s="202"/>
      <c r="G24" s="202"/>
      <c r="H24" s="202"/>
    </row>
    <row r="25" spans="1:9" ht="15">
      <c r="A25" s="172" t="s">
        <v>681</v>
      </c>
      <c r="H25" s="68"/>
      <c r="I25" s="68"/>
    </row>
    <row r="27" spans="1:7" ht="15.75" customHeight="1">
      <c r="A27" s="177" t="s">
        <v>704</v>
      </c>
      <c r="B27" s="177"/>
      <c r="C27" s="177"/>
      <c r="D27" s="177"/>
      <c r="E27" s="177"/>
      <c r="F27" s="177"/>
      <c r="G27" s="177"/>
    </row>
    <row r="29" spans="1:4" ht="12.75">
      <c r="A29" s="173" t="s">
        <v>683</v>
      </c>
      <c r="B29" s="66"/>
      <c r="C29" s="66"/>
      <c r="D29" s="66">
        <v>225754.92</v>
      </c>
    </row>
    <row r="30" spans="1:4" ht="12.75">
      <c r="A30" s="173" t="s">
        <v>684</v>
      </c>
      <c r="B30" s="66"/>
      <c r="C30" s="66"/>
      <c r="D30" s="66"/>
    </row>
    <row r="31" spans="1:4" ht="12.75">
      <c r="A31" s="173" t="s">
        <v>685</v>
      </c>
      <c r="B31" s="66"/>
      <c r="C31" s="66"/>
      <c r="D31" s="66">
        <v>358991.89</v>
      </c>
    </row>
    <row r="32" spans="1:4" ht="12.75">
      <c r="A32" s="173" t="s">
        <v>686</v>
      </c>
      <c r="B32" s="66"/>
      <c r="C32" s="66"/>
      <c r="D32" s="66">
        <f>D29+D30-D31</f>
        <v>-133236.97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4:H24"/>
    <mergeCell ref="A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35"/>
  <sheetViews>
    <sheetView zoomScale="130" zoomScaleNormal="130" workbookViewId="0" topLeftCell="A13">
      <selection activeCell="E22" sqref="E22"/>
    </sheetView>
  </sheetViews>
  <sheetFormatPr defaultColWidth="9.140625" defaultRowHeight="12.75"/>
  <cols>
    <col min="1" max="1" width="15.00390625" style="0" customWidth="1"/>
    <col min="2" max="2" width="6.421875" style="0" customWidth="1"/>
    <col min="3" max="3" width="6.28125" style="0" customWidth="1"/>
    <col min="4" max="5" width="12.421875" style="0" customWidth="1"/>
    <col min="6" max="6" width="13.00390625" style="0" customWidth="1"/>
    <col min="7" max="7" width="35.421875" style="0" customWidth="1"/>
    <col min="8" max="8" width="10.7109375" style="0" customWidth="1"/>
    <col min="9" max="9" width="13.281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416</v>
      </c>
      <c r="B14" s="16">
        <v>1977</v>
      </c>
      <c r="C14" s="16">
        <v>80</v>
      </c>
      <c r="D14" s="26">
        <f>D35</f>
        <v>154833.28999999998</v>
      </c>
      <c r="E14" s="26">
        <f>I20</f>
        <v>105984</v>
      </c>
      <c r="F14" s="26">
        <f>D14-E14</f>
        <v>48849.28999999998</v>
      </c>
      <c r="G14" s="18" t="s">
        <v>11</v>
      </c>
      <c r="H14" s="19" t="s">
        <v>12</v>
      </c>
      <c r="I14" s="20">
        <v>31315</v>
      </c>
    </row>
    <row r="15" spans="1:9" ht="16.5" customHeight="1">
      <c r="A15" s="27">
        <v>99</v>
      </c>
      <c r="B15" s="7"/>
      <c r="C15" s="7"/>
      <c r="D15" s="24"/>
      <c r="E15" s="24"/>
      <c r="F15" s="24"/>
      <c r="G15" s="10" t="s">
        <v>13</v>
      </c>
      <c r="H15" s="11" t="s">
        <v>438</v>
      </c>
      <c r="I15" s="12">
        <v>26622</v>
      </c>
    </row>
    <row r="16" spans="1:9" ht="18.75" customHeight="1">
      <c r="A16" s="13"/>
      <c r="B16" s="7"/>
      <c r="C16" s="7"/>
      <c r="D16" s="24"/>
      <c r="E16" s="24"/>
      <c r="F16" s="24"/>
      <c r="G16" s="10" t="s">
        <v>39</v>
      </c>
      <c r="H16" s="11" t="s">
        <v>16</v>
      </c>
      <c r="I16" s="12">
        <v>5590</v>
      </c>
    </row>
    <row r="17" spans="1:9" ht="15" customHeight="1">
      <c r="A17" s="13"/>
      <c r="B17" s="7"/>
      <c r="C17" s="7"/>
      <c r="D17" s="24"/>
      <c r="E17" s="24"/>
      <c r="F17" s="24"/>
      <c r="G17" s="10" t="s">
        <v>439</v>
      </c>
      <c r="H17" s="11" t="s">
        <v>440</v>
      </c>
      <c r="I17" s="12">
        <v>1057</v>
      </c>
    </row>
    <row r="18" spans="1:9" ht="17.25" customHeight="1">
      <c r="A18" s="25"/>
      <c r="B18" s="25"/>
      <c r="C18" s="25"/>
      <c r="D18" s="36"/>
      <c r="E18" s="36"/>
      <c r="F18" s="36"/>
      <c r="G18" s="53" t="s">
        <v>441</v>
      </c>
      <c r="H18" s="32" t="s">
        <v>442</v>
      </c>
      <c r="I18" s="30">
        <v>41400</v>
      </c>
    </row>
    <row r="19" spans="1:9" ht="16.5" customHeight="1">
      <c r="A19" s="25"/>
      <c r="B19" s="25"/>
      <c r="C19" s="25"/>
      <c r="D19" s="36"/>
      <c r="E19" s="36"/>
      <c r="F19" s="36"/>
      <c r="G19" s="10" t="s">
        <v>443</v>
      </c>
      <c r="H19" s="32"/>
      <c r="I19" s="30"/>
    </row>
    <row r="20" spans="1:9" ht="15.75" customHeight="1">
      <c r="A20" s="13"/>
      <c r="B20" s="7"/>
      <c r="C20" s="7"/>
      <c r="D20" s="24"/>
      <c r="E20" s="24"/>
      <c r="F20" s="24"/>
      <c r="G20" s="14" t="s">
        <v>60</v>
      </c>
      <c r="H20" s="14"/>
      <c r="I20" s="9">
        <f>SUM(I14:I19)</f>
        <v>105984</v>
      </c>
    </row>
    <row r="21" spans="1:9" ht="17.25" customHeight="1">
      <c r="A21" s="13"/>
      <c r="B21" s="7"/>
      <c r="C21" s="7"/>
      <c r="D21" s="24"/>
      <c r="E21" s="24"/>
      <c r="F21" s="24"/>
      <c r="G21" s="10"/>
      <c r="H21" s="11"/>
      <c r="I21" s="12"/>
    </row>
    <row r="22" spans="1:9" ht="18" customHeight="1">
      <c r="A22" s="13"/>
      <c r="B22" s="7"/>
      <c r="C22" s="7"/>
      <c r="D22" s="24"/>
      <c r="E22" s="24"/>
      <c r="F22" s="24"/>
      <c r="G22" s="10"/>
      <c r="H22" s="11"/>
      <c r="I22" s="12"/>
    </row>
    <row r="23" spans="1:9" ht="18.75" customHeight="1">
      <c r="A23" s="13"/>
      <c r="B23" s="7"/>
      <c r="C23" s="7"/>
      <c r="D23" s="24"/>
      <c r="E23" s="24"/>
      <c r="F23" s="24"/>
      <c r="G23" s="10" t="s">
        <v>444</v>
      </c>
      <c r="H23" s="11" t="s">
        <v>445</v>
      </c>
      <c r="I23" s="12">
        <v>43567</v>
      </c>
    </row>
    <row r="24" spans="1:9" ht="18.75" customHeight="1">
      <c r="A24" s="13"/>
      <c r="B24" s="7"/>
      <c r="C24" s="7"/>
      <c r="D24" s="24"/>
      <c r="E24" s="24"/>
      <c r="F24" s="24"/>
      <c r="G24" s="10"/>
      <c r="H24" s="11"/>
      <c r="I24" s="12"/>
    </row>
    <row r="25" spans="1:9" ht="18.75" customHeight="1">
      <c r="A25" s="13"/>
      <c r="B25" s="7"/>
      <c r="C25" s="7"/>
      <c r="D25" s="24"/>
      <c r="E25" s="24"/>
      <c r="F25" s="24"/>
      <c r="G25" s="14" t="s">
        <v>99</v>
      </c>
      <c r="H25" s="41"/>
      <c r="I25" s="9">
        <f>SUM(I21:I24)</f>
        <v>43567</v>
      </c>
    </row>
    <row r="26" spans="1:9" ht="15.75" customHeight="1">
      <c r="A26" s="13"/>
      <c r="B26" s="23"/>
      <c r="C26" s="21"/>
      <c r="D26" s="9"/>
      <c r="E26" s="9"/>
      <c r="F26" s="9"/>
      <c r="G26" s="14" t="s">
        <v>195</v>
      </c>
      <c r="H26" s="48"/>
      <c r="I26" s="9">
        <f>I20+I25</f>
        <v>149551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30" spans="1:7" ht="15.75" customHeight="1">
      <c r="A30" s="177" t="s">
        <v>709</v>
      </c>
      <c r="B30" s="177"/>
      <c r="C30" s="177"/>
      <c r="D30" s="177"/>
      <c r="E30" s="177"/>
      <c r="F30" s="177"/>
      <c r="G30" s="177"/>
    </row>
    <row r="32" spans="1:4" ht="12.75">
      <c r="A32" s="173" t="s">
        <v>683</v>
      </c>
      <c r="B32" s="66"/>
      <c r="C32" s="66"/>
      <c r="D32" s="66">
        <v>286735.17</v>
      </c>
    </row>
    <row r="33" spans="1:4" ht="12.75">
      <c r="A33" s="173" t="s">
        <v>684</v>
      </c>
      <c r="B33" s="66"/>
      <c r="C33" s="66"/>
      <c r="D33" s="66"/>
    </row>
    <row r="34" spans="1:4" ht="12.75">
      <c r="A34" s="173" t="s">
        <v>685</v>
      </c>
      <c r="B34" s="66"/>
      <c r="C34" s="66"/>
      <c r="D34" s="66">
        <v>131901.88</v>
      </c>
    </row>
    <row r="35" spans="1:4" ht="12.75">
      <c r="A35" s="173" t="s">
        <v>686</v>
      </c>
      <c r="B35" s="66"/>
      <c r="C35" s="66"/>
      <c r="D35" s="66">
        <f>D32+D33-D34</f>
        <v>154833.28999999998</v>
      </c>
    </row>
  </sheetData>
  <sheetProtection selectLockedCells="1" selectUnlockedCells="1"/>
  <mergeCells count="23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18:A19"/>
    <mergeCell ref="B18:B19"/>
    <mergeCell ref="C18:C19"/>
    <mergeCell ref="D18:D19"/>
    <mergeCell ref="E18:E19"/>
    <mergeCell ref="F18:F19"/>
    <mergeCell ref="H18:H19"/>
    <mergeCell ref="I18:I19"/>
    <mergeCell ref="A27:H27"/>
    <mergeCell ref="A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31"/>
  <sheetViews>
    <sheetView zoomScale="130" zoomScaleNormal="130" workbookViewId="0" topLeftCell="A7">
      <selection activeCell="E22" sqref="E22"/>
    </sheetView>
  </sheetViews>
  <sheetFormatPr defaultColWidth="9.140625" defaultRowHeight="12.75"/>
  <cols>
    <col min="1" max="1" width="14.421875" style="0" customWidth="1"/>
    <col min="2" max="2" width="5.8515625" style="0" customWidth="1"/>
    <col min="3" max="3" width="6.421875" style="0" customWidth="1"/>
    <col min="4" max="4" width="13.00390625" style="0" customWidth="1"/>
    <col min="5" max="5" width="11.421875" style="0" customWidth="1"/>
    <col min="6" max="6" width="13.00390625" style="0" customWidth="1"/>
    <col min="7" max="7" width="34.7109375" style="0" customWidth="1"/>
    <col min="8" max="8" width="10.57421875" style="0" customWidth="1"/>
    <col min="9" max="9" width="13.281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446</v>
      </c>
      <c r="B14" s="16">
        <v>1981</v>
      </c>
      <c r="C14" s="16">
        <v>18</v>
      </c>
      <c r="D14" s="43">
        <f>D31</f>
        <v>-17398.25</v>
      </c>
      <c r="E14" s="26">
        <f>I18</f>
        <v>25011</v>
      </c>
      <c r="F14" s="43">
        <f>D14-E14</f>
        <v>-42409.25</v>
      </c>
      <c r="G14" s="16" t="s">
        <v>11</v>
      </c>
      <c r="H14" s="44">
        <v>860</v>
      </c>
      <c r="I14" s="20">
        <v>16385</v>
      </c>
    </row>
    <row r="15" spans="1:9" ht="16.5" customHeight="1">
      <c r="A15" s="27">
        <v>13</v>
      </c>
      <c r="B15" s="7"/>
      <c r="C15" s="7"/>
      <c r="D15" s="9"/>
      <c r="E15" s="9"/>
      <c r="F15" s="9"/>
      <c r="G15" s="7" t="s">
        <v>13</v>
      </c>
      <c r="H15" s="45" t="s">
        <v>447</v>
      </c>
      <c r="I15" s="12">
        <v>864</v>
      </c>
    </row>
    <row r="16" spans="1:9" ht="18.75" customHeight="1">
      <c r="A16" s="13"/>
      <c r="B16" s="7"/>
      <c r="C16" s="7"/>
      <c r="D16" s="9"/>
      <c r="E16" s="9"/>
      <c r="F16" s="9"/>
      <c r="G16" s="7" t="s">
        <v>39</v>
      </c>
      <c r="H16" s="45" t="s">
        <v>448</v>
      </c>
      <c r="I16" s="12">
        <v>5590</v>
      </c>
    </row>
    <row r="17" spans="1:9" ht="19.5" customHeight="1">
      <c r="A17" s="13"/>
      <c r="B17" s="7"/>
      <c r="C17" s="7"/>
      <c r="D17" s="9"/>
      <c r="E17" s="9"/>
      <c r="F17" s="9"/>
      <c r="G17" s="7" t="s">
        <v>43</v>
      </c>
      <c r="H17" s="45" t="s">
        <v>449</v>
      </c>
      <c r="I17" s="12">
        <v>2172</v>
      </c>
    </row>
    <row r="18" spans="1:9" ht="17.25" customHeight="1">
      <c r="A18" s="13"/>
      <c r="B18" s="7"/>
      <c r="C18" s="7"/>
      <c r="D18" s="9"/>
      <c r="E18" s="9"/>
      <c r="F18" s="9"/>
      <c r="G18" s="9" t="s">
        <v>60</v>
      </c>
      <c r="H18" s="45"/>
      <c r="I18" s="9">
        <f>SUM(I14:I17)</f>
        <v>25011</v>
      </c>
    </row>
    <row r="19" spans="1:9" ht="16.5" customHeight="1">
      <c r="A19" s="13"/>
      <c r="B19" s="7"/>
      <c r="C19" s="7"/>
      <c r="D19" s="9"/>
      <c r="E19" s="9"/>
      <c r="F19" s="9"/>
      <c r="G19" s="45"/>
      <c r="H19" s="45"/>
      <c r="I19" s="7"/>
    </row>
    <row r="20" spans="1:9" ht="15.75" customHeight="1">
      <c r="A20" s="13"/>
      <c r="B20" s="7"/>
      <c r="C20" s="7"/>
      <c r="D20" s="9"/>
      <c r="E20" s="9"/>
      <c r="F20" s="9"/>
      <c r="G20" s="11"/>
      <c r="H20" s="11"/>
      <c r="I20" s="7"/>
    </row>
    <row r="21" spans="1:9" ht="18.75" customHeight="1">
      <c r="A21" s="13"/>
      <c r="B21" s="7"/>
      <c r="C21" s="7"/>
      <c r="D21" s="9"/>
      <c r="E21" s="9"/>
      <c r="F21" s="9"/>
      <c r="G21" s="14" t="s">
        <v>99</v>
      </c>
      <c r="H21" s="41"/>
      <c r="I21" s="9">
        <f>SUM(I19:I20)</f>
        <v>0</v>
      </c>
    </row>
    <row r="22" spans="1:9" ht="15.75" customHeight="1">
      <c r="A22" s="13"/>
      <c r="B22" s="23"/>
      <c r="C22" s="21"/>
      <c r="D22" s="9"/>
      <c r="E22" s="9"/>
      <c r="F22" s="9"/>
      <c r="G22" s="14" t="s">
        <v>195</v>
      </c>
      <c r="H22" s="48"/>
      <c r="I22" s="9">
        <f>I18+I21</f>
        <v>25011</v>
      </c>
    </row>
    <row r="23" spans="1:8" ht="12.75" customHeight="1">
      <c r="A23" s="202"/>
      <c r="B23" s="202"/>
      <c r="C23" s="202"/>
      <c r="D23" s="202"/>
      <c r="E23" s="202"/>
      <c r="F23" s="202"/>
      <c r="G23" s="202"/>
      <c r="H23" s="202"/>
    </row>
    <row r="24" spans="1:9" ht="15">
      <c r="A24" s="172" t="s">
        <v>681</v>
      </c>
      <c r="H24" s="68"/>
      <c r="I24" s="68"/>
    </row>
    <row r="26" spans="1:7" ht="15.75" customHeight="1">
      <c r="A26" s="177" t="s">
        <v>704</v>
      </c>
      <c r="B26" s="177"/>
      <c r="C26" s="177"/>
      <c r="D26" s="177"/>
      <c r="E26" s="177"/>
      <c r="F26" s="177"/>
      <c r="G26" s="177"/>
    </row>
    <row r="28" spans="1:4" ht="12.75">
      <c r="A28" s="173" t="s">
        <v>683</v>
      </c>
      <c r="B28" s="66"/>
      <c r="C28" s="66"/>
      <c r="D28" s="66">
        <v>40801.8</v>
      </c>
    </row>
    <row r="29" spans="1:4" ht="12.75">
      <c r="A29" s="173" t="s">
        <v>684</v>
      </c>
      <c r="B29" s="66"/>
      <c r="C29" s="66"/>
      <c r="D29" s="66"/>
    </row>
    <row r="30" spans="1:4" ht="12.75">
      <c r="A30" s="173" t="s">
        <v>685</v>
      </c>
      <c r="B30" s="66"/>
      <c r="C30" s="66"/>
      <c r="D30" s="66">
        <v>58200.05</v>
      </c>
    </row>
    <row r="31" spans="1:4" ht="12.75">
      <c r="A31" s="173" t="s">
        <v>686</v>
      </c>
      <c r="B31" s="66"/>
      <c r="C31" s="66"/>
      <c r="D31" s="66">
        <f>D28+D29-D30</f>
        <v>-17398.25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3:H23"/>
    <mergeCell ref="A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33"/>
  <sheetViews>
    <sheetView zoomScale="130" zoomScaleNormal="130" workbookViewId="0" topLeftCell="A7">
      <selection activeCell="D21" sqref="D21"/>
    </sheetView>
  </sheetViews>
  <sheetFormatPr defaultColWidth="9.140625" defaultRowHeight="12.75"/>
  <cols>
    <col min="1" max="1" width="13.28125" style="0" customWidth="1"/>
    <col min="2" max="2" width="6.421875" style="0" customWidth="1"/>
    <col min="3" max="3" width="5.57421875" style="0" customWidth="1"/>
    <col min="4" max="4" width="12.140625" style="0" customWidth="1"/>
    <col min="5" max="5" width="11.8515625" style="0" customWidth="1"/>
    <col min="6" max="6" width="12.421875" style="0" customWidth="1"/>
    <col min="7" max="7" width="39.28125" style="0" customWidth="1"/>
    <col min="8" max="8" width="13.57421875" style="0" customWidth="1"/>
    <col min="9" max="9" width="12.14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" t="s">
        <v>1</v>
      </c>
      <c r="B6" s="3" t="s">
        <v>700</v>
      </c>
      <c r="C6" s="3" t="s">
        <v>3</v>
      </c>
      <c r="D6" s="2" t="s">
        <v>687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1.25" customHeight="1">
      <c r="A7" s="2"/>
      <c r="B7" s="3"/>
      <c r="C7" s="3"/>
      <c r="D7" s="2"/>
      <c r="E7" s="2"/>
      <c r="F7" s="2"/>
      <c r="G7" s="2"/>
      <c r="H7" s="2"/>
      <c r="I7" s="2"/>
    </row>
    <row r="8" spans="1:9" ht="11.25" customHeight="1">
      <c r="A8" s="2"/>
      <c r="B8" s="3"/>
      <c r="C8" s="3"/>
      <c r="D8" s="2"/>
      <c r="E8" s="2"/>
      <c r="F8" s="2"/>
      <c r="G8" s="2"/>
      <c r="H8" s="2"/>
      <c r="I8" s="2"/>
    </row>
    <row r="9" spans="1:9" ht="11.25" customHeight="1">
      <c r="A9" s="2"/>
      <c r="B9" s="3"/>
      <c r="C9" s="3"/>
      <c r="D9" s="2"/>
      <c r="E9" s="2"/>
      <c r="F9" s="2"/>
      <c r="G9" s="2"/>
      <c r="H9" s="2"/>
      <c r="I9" s="2"/>
    </row>
    <row r="10" spans="1:9" ht="11.25" customHeight="1">
      <c r="A10" s="2"/>
      <c r="B10" s="3"/>
      <c r="C10" s="3"/>
      <c r="D10" s="2"/>
      <c r="E10" s="2"/>
      <c r="F10" s="2"/>
      <c r="G10" s="2"/>
      <c r="H10" s="2"/>
      <c r="I10" s="2"/>
    </row>
    <row r="11" spans="1:9" ht="11.25" customHeight="1">
      <c r="A11" s="2"/>
      <c r="B11" s="3"/>
      <c r="C11" s="3"/>
      <c r="D11" s="2"/>
      <c r="E11" s="2"/>
      <c r="F11" s="2"/>
      <c r="G11" s="2"/>
      <c r="H11" s="2"/>
      <c r="I11" s="2"/>
    </row>
    <row r="12" spans="1:9" ht="11.2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 t="s">
        <v>446</v>
      </c>
      <c r="B14" s="16">
        <v>1984</v>
      </c>
      <c r="C14" s="16">
        <v>58</v>
      </c>
      <c r="D14" s="17">
        <f>D33</f>
        <v>373833.28</v>
      </c>
      <c r="E14" s="17">
        <f>I17</f>
        <v>39191</v>
      </c>
      <c r="F14" s="17">
        <f>D14-E14</f>
        <v>334642.28</v>
      </c>
      <c r="G14" s="18" t="s">
        <v>11</v>
      </c>
      <c r="H14" s="19" t="s">
        <v>450</v>
      </c>
      <c r="I14" s="20">
        <v>28755</v>
      </c>
    </row>
    <row r="15" spans="1:9" ht="16.5" customHeight="1">
      <c r="A15" s="27">
        <v>19</v>
      </c>
      <c r="B15" s="7"/>
      <c r="C15" s="7"/>
      <c r="D15" s="7"/>
      <c r="E15" s="7"/>
      <c r="F15" s="7"/>
      <c r="G15" s="10" t="s">
        <v>13</v>
      </c>
      <c r="H15" s="11"/>
      <c r="I15" s="12">
        <v>1236</v>
      </c>
    </row>
    <row r="16" spans="1:9" ht="18.75" customHeight="1">
      <c r="A16" s="13"/>
      <c r="B16" s="7"/>
      <c r="C16" s="7"/>
      <c r="D16" s="7"/>
      <c r="E16" s="7"/>
      <c r="F16" s="7"/>
      <c r="G16" s="10" t="s">
        <v>39</v>
      </c>
      <c r="H16" s="11" t="s">
        <v>16</v>
      </c>
      <c r="I16" s="12">
        <v>9200</v>
      </c>
    </row>
    <row r="17" spans="1:9" ht="15" customHeight="1">
      <c r="A17" s="13"/>
      <c r="B17" s="7"/>
      <c r="C17" s="7"/>
      <c r="D17" s="21"/>
      <c r="E17" s="21"/>
      <c r="F17" s="21"/>
      <c r="G17" s="14" t="s">
        <v>19</v>
      </c>
      <c r="H17" s="5"/>
      <c r="I17" s="9">
        <f>SUM(I14:I16)</f>
        <v>39191</v>
      </c>
    </row>
    <row r="18" spans="1:9" ht="17.25" customHeight="1">
      <c r="A18" s="13"/>
      <c r="B18" s="7"/>
      <c r="C18" s="7"/>
      <c r="D18" s="7"/>
      <c r="E18" s="7"/>
      <c r="F18" s="7"/>
      <c r="G18" s="10" t="s">
        <v>354</v>
      </c>
      <c r="H18" s="11" t="s">
        <v>128</v>
      </c>
      <c r="I18" s="12">
        <v>52349</v>
      </c>
    </row>
    <row r="19" spans="1:9" ht="16.5" customHeight="1">
      <c r="A19" s="13"/>
      <c r="B19" s="7"/>
      <c r="C19" s="7"/>
      <c r="D19" s="7"/>
      <c r="E19" s="7"/>
      <c r="F19" s="7"/>
      <c r="G19" s="10" t="s">
        <v>451</v>
      </c>
      <c r="H19" s="11" t="s">
        <v>315</v>
      </c>
      <c r="I19" s="12">
        <v>27540</v>
      </c>
    </row>
    <row r="20" spans="1:9" ht="15.75" customHeight="1">
      <c r="A20" s="13"/>
      <c r="B20" s="7"/>
      <c r="C20" s="7"/>
      <c r="D20" s="7"/>
      <c r="E20" s="7"/>
      <c r="F20" s="7"/>
      <c r="G20" s="10" t="s">
        <v>452</v>
      </c>
      <c r="H20" s="11" t="s">
        <v>453</v>
      </c>
      <c r="I20" s="12">
        <v>20139</v>
      </c>
    </row>
    <row r="21" spans="1:9" ht="17.25" customHeight="1">
      <c r="A21" s="13"/>
      <c r="B21" s="7"/>
      <c r="C21" s="7"/>
      <c r="D21" s="7"/>
      <c r="E21" s="7"/>
      <c r="F21" s="7"/>
      <c r="G21" s="10"/>
      <c r="H21" s="11"/>
      <c r="I21" s="12"/>
    </row>
    <row r="22" spans="1:9" ht="18.75" customHeight="1">
      <c r="A22" s="13"/>
      <c r="B22" s="7"/>
      <c r="C22" s="7"/>
      <c r="D22" s="7"/>
      <c r="E22" s="7"/>
      <c r="F22" s="7"/>
      <c r="G22" s="11"/>
      <c r="H22" s="11"/>
      <c r="I22" s="12"/>
    </row>
    <row r="23" spans="1:9" ht="18.75" customHeight="1">
      <c r="A23" s="13"/>
      <c r="B23" s="7"/>
      <c r="C23" s="7"/>
      <c r="D23" s="7"/>
      <c r="E23" s="7"/>
      <c r="F23" s="7"/>
      <c r="G23" s="14" t="s">
        <v>99</v>
      </c>
      <c r="H23" s="41"/>
      <c r="I23" s="9">
        <f>SUM(I18:I22)</f>
        <v>100028</v>
      </c>
    </row>
    <row r="24" spans="1:9" ht="15.75" customHeight="1">
      <c r="A24" s="13"/>
      <c r="B24" s="23"/>
      <c r="C24" s="21"/>
      <c r="D24" s="21"/>
      <c r="E24" s="21"/>
      <c r="F24" s="21"/>
      <c r="G24" s="14" t="s">
        <v>195</v>
      </c>
      <c r="H24" s="48"/>
      <c r="I24" s="9">
        <f>I17+I23</f>
        <v>139219</v>
      </c>
    </row>
    <row r="25" spans="1:8" ht="12.75" customHeight="1">
      <c r="A25" s="202"/>
      <c r="B25" s="202"/>
      <c r="C25" s="202"/>
      <c r="D25" s="202"/>
      <c r="E25" s="202"/>
      <c r="F25" s="202"/>
      <c r="G25" s="202"/>
      <c r="H25" s="202"/>
    </row>
    <row r="26" spans="1:9" ht="15">
      <c r="A26" s="172" t="s">
        <v>681</v>
      </c>
      <c r="H26" s="68"/>
      <c r="I26" s="68"/>
    </row>
    <row r="28" spans="1:7" ht="15.75" customHeight="1">
      <c r="A28" s="177" t="s">
        <v>704</v>
      </c>
      <c r="B28" s="177"/>
      <c r="C28" s="177"/>
      <c r="D28" s="177"/>
      <c r="E28" s="177"/>
      <c r="F28" s="177"/>
      <c r="G28" s="177"/>
    </row>
    <row r="30" spans="1:4" ht="12.75">
      <c r="A30" s="173" t="s">
        <v>683</v>
      </c>
      <c r="B30" s="66"/>
      <c r="C30" s="66"/>
      <c r="D30" s="66">
        <v>174166.8</v>
      </c>
    </row>
    <row r="31" spans="1:4" ht="12.75">
      <c r="A31" s="173" t="s">
        <v>684</v>
      </c>
      <c r="B31" s="66"/>
      <c r="C31" s="66"/>
      <c r="D31" s="66">
        <v>199666.48</v>
      </c>
    </row>
    <row r="32" spans="1:4" ht="12.75">
      <c r="A32" s="173" t="s">
        <v>685</v>
      </c>
      <c r="B32" s="66"/>
      <c r="C32" s="66"/>
      <c r="D32" s="66"/>
    </row>
    <row r="33" spans="1:4" ht="12.75">
      <c r="A33" s="173" t="s">
        <v>686</v>
      </c>
      <c r="B33" s="66"/>
      <c r="C33" s="66"/>
      <c r="D33" s="66">
        <f>D30+D31-D32</f>
        <v>373833.28</v>
      </c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5:H25"/>
    <mergeCell ref="A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30"/>
  <sheetViews>
    <sheetView zoomScale="130" zoomScaleNormal="130" workbookViewId="0" topLeftCell="A4">
      <selection activeCell="A31" sqref="A31"/>
    </sheetView>
  </sheetViews>
  <sheetFormatPr defaultColWidth="9.140625" defaultRowHeight="12.75"/>
  <cols>
    <col min="1" max="1" width="16.421875" style="0" customWidth="1"/>
    <col min="2" max="2" width="7.00390625" style="0" customWidth="1"/>
    <col min="3" max="3" width="6.7109375" style="0" customWidth="1"/>
    <col min="4" max="5" width="12.421875" style="0" customWidth="1"/>
    <col min="6" max="6" width="13.28125" style="0" customWidth="1"/>
    <col min="7" max="7" width="39.7109375" style="0" customWidth="1"/>
    <col min="8" max="8" width="10.421875" style="0" customWidth="1"/>
    <col min="9" max="9" width="12.14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4.25" customHeight="1">
      <c r="G4" s="175" t="s">
        <v>680</v>
      </c>
      <c r="H4" s="175"/>
      <c r="I4" s="175"/>
    </row>
    <row r="5" spans="1:9" ht="17.2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205" t="s">
        <v>1</v>
      </c>
      <c r="B6" s="206" t="s">
        <v>700</v>
      </c>
      <c r="C6" s="206" t="s">
        <v>3</v>
      </c>
      <c r="D6" s="205" t="s">
        <v>687</v>
      </c>
      <c r="E6" s="205" t="s">
        <v>5</v>
      </c>
      <c r="F6" s="205" t="s">
        <v>6</v>
      </c>
      <c r="G6" s="205" t="s">
        <v>7</v>
      </c>
      <c r="H6" s="205" t="s">
        <v>8</v>
      </c>
      <c r="I6" s="205" t="s">
        <v>9</v>
      </c>
    </row>
    <row r="7" spans="1:9" ht="11.25" customHeight="1">
      <c r="A7" s="205"/>
      <c r="B7" s="206"/>
      <c r="C7" s="206"/>
      <c r="D7" s="205"/>
      <c r="E7" s="205"/>
      <c r="F7" s="205"/>
      <c r="G7" s="205"/>
      <c r="H7" s="205"/>
      <c r="I7" s="205"/>
    </row>
    <row r="8" spans="1:9" ht="11.25" customHeight="1">
      <c r="A8" s="205"/>
      <c r="B8" s="206"/>
      <c r="C8" s="206"/>
      <c r="D8" s="205"/>
      <c r="E8" s="205"/>
      <c r="F8" s="205"/>
      <c r="G8" s="205"/>
      <c r="H8" s="205"/>
      <c r="I8" s="205"/>
    </row>
    <row r="9" spans="1:9" ht="11.25" customHeight="1">
      <c r="A9" s="205"/>
      <c r="B9" s="206"/>
      <c r="C9" s="206"/>
      <c r="D9" s="205"/>
      <c r="E9" s="205"/>
      <c r="F9" s="205"/>
      <c r="G9" s="205"/>
      <c r="H9" s="205"/>
      <c r="I9" s="205"/>
    </row>
    <row r="10" spans="1:9" ht="11.25" customHeight="1">
      <c r="A10" s="205"/>
      <c r="B10" s="206"/>
      <c r="C10" s="206"/>
      <c r="D10" s="205"/>
      <c r="E10" s="205"/>
      <c r="F10" s="205"/>
      <c r="G10" s="205"/>
      <c r="H10" s="205"/>
      <c r="I10" s="205"/>
    </row>
    <row r="11" spans="1:9" ht="11.25" customHeight="1">
      <c r="A11" s="205"/>
      <c r="B11" s="206"/>
      <c r="C11" s="206"/>
      <c r="D11" s="205"/>
      <c r="E11" s="205"/>
      <c r="F11" s="205"/>
      <c r="G11" s="205"/>
      <c r="H11" s="205"/>
      <c r="I11" s="205"/>
    </row>
    <row r="12" spans="1:9" ht="11.25" customHeight="1">
      <c r="A12" s="205"/>
      <c r="B12" s="206"/>
      <c r="C12" s="206"/>
      <c r="D12" s="205"/>
      <c r="E12" s="205"/>
      <c r="F12" s="205"/>
      <c r="G12" s="205"/>
      <c r="H12" s="205"/>
      <c r="I12" s="205"/>
    </row>
    <row r="13" spans="1:9" ht="13.5" customHeight="1">
      <c r="A13" s="180">
        <v>1</v>
      </c>
      <c r="B13" s="181">
        <v>2</v>
      </c>
      <c r="C13" s="181">
        <v>3</v>
      </c>
      <c r="D13" s="181">
        <v>4</v>
      </c>
      <c r="E13" s="181">
        <v>5</v>
      </c>
      <c r="F13" s="181">
        <v>6</v>
      </c>
      <c r="G13" s="181">
        <v>7</v>
      </c>
      <c r="H13" s="181">
        <v>8</v>
      </c>
      <c r="I13" s="181"/>
    </row>
    <row r="14" spans="1:9" ht="16.5" customHeight="1">
      <c r="A14" s="22"/>
      <c r="B14" s="16"/>
      <c r="C14" s="16"/>
      <c r="D14" s="16"/>
      <c r="E14" s="26"/>
      <c r="F14" s="16"/>
      <c r="G14" s="44"/>
      <c r="H14" s="44"/>
      <c r="I14" s="16"/>
    </row>
    <row r="15" spans="1:9" ht="16.5" customHeight="1">
      <c r="A15" s="27"/>
      <c r="B15" s="7"/>
      <c r="C15" s="7"/>
      <c r="D15" s="7"/>
      <c r="E15" s="7"/>
      <c r="F15" s="7"/>
      <c r="G15" s="45"/>
      <c r="H15" s="45"/>
      <c r="I15" s="7"/>
    </row>
    <row r="16" spans="1:9" ht="18.75" customHeight="1">
      <c r="A16" s="13"/>
      <c r="B16" s="7"/>
      <c r="C16" s="7"/>
      <c r="D16" s="7"/>
      <c r="E16" s="7"/>
      <c r="F16" s="7"/>
      <c r="G16" s="45"/>
      <c r="H16" s="45"/>
      <c r="I16" s="7"/>
    </row>
    <row r="17" spans="1:9" ht="15" customHeight="1">
      <c r="A17" s="13"/>
      <c r="B17" s="7"/>
      <c r="C17" s="7"/>
      <c r="D17" s="7"/>
      <c r="E17" s="7"/>
      <c r="F17" s="7"/>
      <c r="G17" s="45"/>
      <c r="H17" s="45"/>
      <c r="I17" s="7"/>
    </row>
    <row r="18" spans="1:9" ht="17.25" customHeight="1">
      <c r="A18" s="13"/>
      <c r="B18" s="7"/>
      <c r="C18" s="7"/>
      <c r="D18" s="21"/>
      <c r="E18" s="21"/>
      <c r="F18" s="21"/>
      <c r="G18" s="9"/>
      <c r="H18" s="45"/>
      <c r="I18" s="9"/>
    </row>
    <row r="19" spans="1:9" ht="16.5" customHeight="1">
      <c r="A19" s="13"/>
      <c r="B19" s="7"/>
      <c r="C19" s="7"/>
      <c r="D19" s="7"/>
      <c r="E19" s="7"/>
      <c r="F19" s="7"/>
      <c r="G19" s="45"/>
      <c r="H19" s="45"/>
      <c r="I19" s="7"/>
    </row>
    <row r="20" spans="1:9" ht="15.75" customHeight="1">
      <c r="A20" s="13"/>
      <c r="B20" s="7"/>
      <c r="C20" s="7"/>
      <c r="D20" s="7"/>
      <c r="E20" s="7"/>
      <c r="F20" s="7"/>
      <c r="G20" s="11"/>
      <c r="H20" s="11"/>
      <c r="I20" s="7"/>
    </row>
    <row r="21" spans="1:9" ht="17.25" customHeight="1">
      <c r="A21" s="13"/>
      <c r="B21" s="7"/>
      <c r="C21" s="7"/>
      <c r="D21" s="7"/>
      <c r="E21" s="7"/>
      <c r="F21" s="7"/>
      <c r="G21" s="11"/>
      <c r="H21" s="11"/>
      <c r="I21" s="7"/>
    </row>
    <row r="22" spans="1:9" ht="30.75" customHeight="1">
      <c r="A22" s="13"/>
      <c r="B22" s="7"/>
      <c r="C22" s="7"/>
      <c r="D22" s="7"/>
      <c r="E22" s="7"/>
      <c r="F22" s="7"/>
      <c r="G22" s="11"/>
      <c r="H22" s="11"/>
      <c r="I22" s="7"/>
    </row>
    <row r="23" spans="1:9" ht="18.75" customHeight="1">
      <c r="A23" s="13"/>
      <c r="B23" s="7"/>
      <c r="C23" s="7"/>
      <c r="D23" s="7"/>
      <c r="E23" s="7"/>
      <c r="F23" s="7"/>
      <c r="G23" s="11"/>
      <c r="H23" s="11"/>
      <c r="I23" s="7"/>
    </row>
    <row r="24" spans="1:9" ht="18.75" customHeight="1">
      <c r="A24" s="13"/>
      <c r="B24" s="7"/>
      <c r="C24" s="7"/>
      <c r="D24" s="7"/>
      <c r="E24" s="7"/>
      <c r="F24" s="7"/>
      <c r="G24" s="32"/>
      <c r="H24" s="19"/>
      <c r="I24" s="16"/>
    </row>
    <row r="25" spans="1:9" ht="18.75" customHeight="1">
      <c r="A25" s="13"/>
      <c r="B25" s="7"/>
      <c r="C25" s="7"/>
      <c r="D25" s="7"/>
      <c r="E25" s="7"/>
      <c r="F25" s="7"/>
      <c r="G25" s="41"/>
      <c r="H25" s="41"/>
      <c r="I25" s="9"/>
    </row>
    <row r="26" spans="1:9" ht="15.75" customHeight="1">
      <c r="A26" s="13"/>
      <c r="B26" s="23"/>
      <c r="C26" s="21"/>
      <c r="D26" s="21"/>
      <c r="E26" s="21"/>
      <c r="F26" s="21"/>
      <c r="G26" s="14" t="s">
        <v>195</v>
      </c>
      <c r="H26" s="48"/>
      <c r="I26" s="9">
        <f>I18+I25</f>
        <v>0</v>
      </c>
    </row>
    <row r="27" spans="1:8" ht="12.75" customHeight="1">
      <c r="A27" s="202"/>
      <c r="B27" s="202"/>
      <c r="C27" s="202"/>
      <c r="D27" s="202"/>
      <c r="E27" s="202"/>
      <c r="F27" s="202"/>
      <c r="G27" s="202"/>
      <c r="H27" s="202"/>
    </row>
    <row r="28" spans="1:9" ht="15">
      <c r="A28" s="172" t="s">
        <v>681</v>
      </c>
      <c r="H28" s="68"/>
      <c r="I28" s="68"/>
    </row>
    <row r="30" spans="1:7" ht="15.75" customHeight="1">
      <c r="A30" s="177" t="s">
        <v>704</v>
      </c>
      <c r="B30" s="177"/>
      <c r="C30" s="177"/>
      <c r="D30" s="177"/>
      <c r="E30" s="177"/>
      <c r="F30" s="177"/>
      <c r="G30" s="177"/>
    </row>
  </sheetData>
  <sheetProtection selectLockedCells="1" selectUnlockedCells="1"/>
  <mergeCells count="15">
    <mergeCell ref="H2:I2"/>
    <mergeCell ref="G3:I3"/>
    <mergeCell ref="G4:I4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A27:H27"/>
    <mergeCell ref="A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="130" zoomScaleNormal="130" workbookViewId="0" topLeftCell="A1">
      <selection activeCell="D14" sqref="D14"/>
    </sheetView>
  </sheetViews>
  <sheetFormatPr defaultColWidth="9.140625" defaultRowHeight="12.75"/>
  <cols>
    <col min="1" max="1" width="17.57421875" style="0" customWidth="1"/>
    <col min="2" max="2" width="6.28125" style="0" customWidth="1"/>
    <col min="3" max="3" width="5.57421875" style="0" customWidth="1"/>
    <col min="4" max="5" width="11.140625" style="0" customWidth="1"/>
    <col min="6" max="6" width="12.00390625" style="0" customWidth="1"/>
    <col min="7" max="7" width="39.140625" style="0" customWidth="1"/>
    <col min="8" max="8" width="13.28125" style="68" customWidth="1"/>
    <col min="9" max="9" width="14.57421875" style="68" customWidth="1"/>
  </cols>
  <sheetData>
    <row r="1" spans="8:9" ht="12.75">
      <c r="H1" s="170" t="s">
        <v>678</v>
      </c>
      <c r="I1" s="170"/>
    </row>
    <row r="2" spans="7:9" ht="12.75">
      <c r="G2" s="170" t="s">
        <v>679</v>
      </c>
      <c r="H2" s="170"/>
      <c r="I2" s="170"/>
    </row>
    <row r="3" spans="7:9" ht="12.75">
      <c r="G3" s="171"/>
      <c r="H3" s="171" t="s">
        <v>680</v>
      </c>
      <c r="I3" s="171"/>
    </row>
    <row r="5" spans="1:9" ht="16.5" customHeight="1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2" t="s">
        <v>1</v>
      </c>
      <c r="B6" s="3" t="s">
        <v>2</v>
      </c>
      <c r="C6" s="3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2.75">
      <c r="A7" s="2"/>
      <c r="B7" s="3"/>
      <c r="C7" s="3"/>
      <c r="D7" s="2"/>
      <c r="E7" s="2"/>
      <c r="F7" s="2"/>
      <c r="G7" s="2"/>
      <c r="H7" s="2"/>
      <c r="I7" s="2"/>
    </row>
    <row r="8" spans="1:9" ht="12.75">
      <c r="A8" s="2"/>
      <c r="B8" s="3"/>
      <c r="C8" s="3"/>
      <c r="D8" s="2"/>
      <c r="E8" s="2"/>
      <c r="F8" s="2"/>
      <c r="G8" s="2"/>
      <c r="H8" s="2"/>
      <c r="I8" s="2"/>
    </row>
    <row r="9" spans="1:9" ht="12.75">
      <c r="A9" s="2"/>
      <c r="B9" s="3"/>
      <c r="C9" s="3"/>
      <c r="D9" s="2"/>
      <c r="E9" s="2"/>
      <c r="F9" s="2"/>
      <c r="G9" s="2"/>
      <c r="H9" s="2"/>
      <c r="I9" s="2"/>
    </row>
    <row r="10" spans="1:9" ht="12.75">
      <c r="A10" s="2"/>
      <c r="B10" s="3"/>
      <c r="C10" s="3"/>
      <c r="D10" s="2"/>
      <c r="E10" s="2"/>
      <c r="F10" s="2"/>
      <c r="G10" s="2"/>
      <c r="H10" s="2"/>
      <c r="I10" s="2"/>
    </row>
    <row r="11" spans="1:9" ht="12.75">
      <c r="A11" s="2"/>
      <c r="B11" s="3"/>
      <c r="C11" s="3"/>
      <c r="D11" s="2"/>
      <c r="E11" s="2"/>
      <c r="F11" s="2"/>
      <c r="G11" s="2"/>
      <c r="H11" s="2"/>
      <c r="I11" s="2"/>
    </row>
    <row r="12" spans="1:9" ht="18.75" customHeight="1">
      <c r="A12" s="2"/>
      <c r="B12" s="3"/>
      <c r="C12" s="3"/>
      <c r="D12" s="2"/>
      <c r="E12" s="2"/>
      <c r="F12" s="2"/>
      <c r="G12" s="2"/>
      <c r="H12" s="2"/>
      <c r="I12" s="2"/>
    </row>
    <row r="13" spans="1:9" ht="14.2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/>
    </row>
    <row r="14" spans="1:9" ht="26.25">
      <c r="A14" s="6" t="s">
        <v>10</v>
      </c>
      <c r="B14" s="7">
        <v>1941</v>
      </c>
      <c r="C14" s="7">
        <v>40</v>
      </c>
      <c r="D14" s="8">
        <f>D32</f>
        <v>80349.44000000002</v>
      </c>
      <c r="E14" s="9">
        <f>I18</f>
        <v>77326</v>
      </c>
      <c r="F14" s="9">
        <f>D14-E14</f>
        <v>3023.440000000017</v>
      </c>
      <c r="G14" s="10" t="s">
        <v>11</v>
      </c>
      <c r="H14" s="11" t="s">
        <v>12</v>
      </c>
      <c r="I14" s="12">
        <v>31315</v>
      </c>
    </row>
    <row r="15" spans="1:9" ht="15">
      <c r="A15" s="13"/>
      <c r="B15" s="7"/>
      <c r="C15" s="7"/>
      <c r="D15" s="9"/>
      <c r="E15" s="9"/>
      <c r="F15" s="9"/>
      <c r="G15" s="10" t="s">
        <v>13</v>
      </c>
      <c r="H15" s="11" t="s">
        <v>14</v>
      </c>
      <c r="I15" s="12">
        <v>1920</v>
      </c>
    </row>
    <row r="16" spans="1:9" ht="20.25" customHeight="1">
      <c r="A16" s="13"/>
      <c r="B16" s="7"/>
      <c r="C16" s="7"/>
      <c r="D16" s="9"/>
      <c r="E16" s="9"/>
      <c r="F16" s="9"/>
      <c r="G16" s="10" t="s">
        <v>15</v>
      </c>
      <c r="H16" s="11" t="s">
        <v>16</v>
      </c>
      <c r="I16" s="12">
        <v>11180</v>
      </c>
    </row>
    <row r="17" spans="1:9" ht="19.5" customHeight="1">
      <c r="A17" s="13"/>
      <c r="B17" s="7"/>
      <c r="C17" s="7"/>
      <c r="D17" s="9"/>
      <c r="E17" s="9"/>
      <c r="F17" s="9"/>
      <c r="G17" s="10" t="s">
        <v>17</v>
      </c>
      <c r="H17" s="11" t="s">
        <v>18</v>
      </c>
      <c r="I17" s="12">
        <v>32911</v>
      </c>
    </row>
    <row r="18" spans="1:9" ht="15">
      <c r="A18" s="13"/>
      <c r="B18" s="7"/>
      <c r="C18" s="7"/>
      <c r="D18" s="9"/>
      <c r="E18" s="9"/>
      <c r="F18" s="9"/>
      <c r="G18" s="14" t="s">
        <v>19</v>
      </c>
      <c r="H18" s="5"/>
      <c r="I18" s="9">
        <f>I14+I15+I16+I17</f>
        <v>77326</v>
      </c>
    </row>
    <row r="19" spans="1:9" ht="16.5" customHeight="1">
      <c r="A19" s="13"/>
      <c r="B19" s="7"/>
      <c r="C19" s="7"/>
      <c r="D19" s="9"/>
      <c r="E19" s="9"/>
      <c r="F19" s="9"/>
      <c r="G19" s="10" t="s">
        <v>20</v>
      </c>
      <c r="H19" s="11" t="s">
        <v>21</v>
      </c>
      <c r="I19" s="12">
        <v>9936</v>
      </c>
    </row>
    <row r="20" spans="1:9" ht="15">
      <c r="A20" s="13"/>
      <c r="B20" s="7"/>
      <c r="C20" s="7"/>
      <c r="D20" s="9"/>
      <c r="E20" s="9"/>
      <c r="F20" s="9"/>
      <c r="G20" s="10"/>
      <c r="H20" s="11"/>
      <c r="I20" s="12"/>
    </row>
    <row r="21" spans="1:9" ht="15">
      <c r="A21" s="13"/>
      <c r="B21" s="7"/>
      <c r="C21" s="7"/>
      <c r="D21" s="9"/>
      <c r="E21" s="9"/>
      <c r="F21" s="9"/>
      <c r="G21" s="14" t="s">
        <v>22</v>
      </c>
      <c r="H21" s="5"/>
      <c r="I21" s="9">
        <f>SUM(I19:I20)</f>
        <v>9936</v>
      </c>
    </row>
    <row r="22" spans="1:9" ht="15">
      <c r="A22" s="13"/>
      <c r="B22" s="7"/>
      <c r="C22" s="7"/>
      <c r="D22" s="9"/>
      <c r="E22" s="9"/>
      <c r="F22" s="9"/>
      <c r="G22" s="14" t="s">
        <v>23</v>
      </c>
      <c r="H22" s="5"/>
      <c r="I22" s="9">
        <f>I18+I21</f>
        <v>87262</v>
      </c>
    </row>
    <row r="23" ht="15">
      <c r="A23" s="172"/>
    </row>
    <row r="24" ht="15">
      <c r="A24" s="172" t="s">
        <v>681</v>
      </c>
    </row>
    <row r="25" ht="15">
      <c r="A25" s="172"/>
    </row>
    <row r="26" ht="15">
      <c r="A26" s="172"/>
    </row>
    <row r="27" ht="15">
      <c r="A27" s="172" t="s">
        <v>682</v>
      </c>
    </row>
    <row r="29" spans="1:9" ht="12.75">
      <c r="A29" s="173" t="s">
        <v>683</v>
      </c>
      <c r="B29" s="66"/>
      <c r="C29" s="66"/>
      <c r="D29" s="66">
        <v>188919.98</v>
      </c>
      <c r="H29"/>
      <c r="I29"/>
    </row>
    <row r="30" spans="1:9" ht="12.75">
      <c r="A30" s="173" t="s">
        <v>684</v>
      </c>
      <c r="B30" s="66"/>
      <c r="C30" s="66"/>
      <c r="D30" s="66"/>
      <c r="H30"/>
      <c r="I30"/>
    </row>
    <row r="31" spans="1:9" ht="12.75">
      <c r="A31" s="173" t="s">
        <v>685</v>
      </c>
      <c r="B31" s="66"/>
      <c r="C31" s="66"/>
      <c r="D31" s="66">
        <v>108570.54</v>
      </c>
      <c r="H31"/>
      <c r="I31"/>
    </row>
    <row r="32" spans="1:9" ht="12.75">
      <c r="A32" s="173" t="s">
        <v>686</v>
      </c>
      <c r="B32" s="66"/>
      <c r="C32" s="66"/>
      <c r="D32" s="66">
        <f>D29+D30-D31</f>
        <v>80349.44000000002</v>
      </c>
      <c r="H32"/>
      <c r="I32"/>
    </row>
  </sheetData>
  <sheetProtection selectLockedCells="1" selectUnlockedCells="1"/>
  <mergeCells count="12">
    <mergeCell ref="H1:I1"/>
    <mergeCell ref="G2:I2"/>
    <mergeCell ref="A5:I5"/>
    <mergeCell ref="A6:A12"/>
    <mergeCell ref="B6:B12"/>
    <mergeCell ref="C6:C12"/>
    <mergeCell ref="D6:D12"/>
    <mergeCell ref="E6:E12"/>
    <mergeCell ref="F6:F12"/>
    <mergeCell ref="G6:G12"/>
    <mergeCell ref="H6:H12"/>
    <mergeCell ref="I6:I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4"/>
  <sheetViews>
    <sheetView zoomScale="130" zoomScaleNormal="130" workbookViewId="0" topLeftCell="A4">
      <selection activeCell="D15" sqref="D15"/>
    </sheetView>
  </sheetViews>
  <sheetFormatPr defaultColWidth="9.140625" defaultRowHeight="12.75"/>
  <cols>
    <col min="1" max="1" width="18.140625" style="0" customWidth="1"/>
    <col min="2" max="2" width="6.57421875" style="0" customWidth="1"/>
    <col min="3" max="3" width="6.28125" style="0" customWidth="1"/>
    <col min="4" max="4" width="11.57421875" style="0" customWidth="1"/>
    <col min="5" max="5" width="10.140625" style="0" customWidth="1"/>
    <col min="6" max="6" width="11.57421875" style="0" customWidth="1"/>
    <col min="7" max="7" width="42.7109375" style="0" customWidth="1"/>
    <col min="8" max="8" width="9.421875" style="0" customWidth="1"/>
    <col min="9" max="9" width="11.0039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2.75" customHeight="1">
      <c r="G4" s="175" t="s">
        <v>680</v>
      </c>
      <c r="H4" s="175"/>
      <c r="I4" s="175"/>
    </row>
    <row r="5" spans="7:9" ht="12.75">
      <c r="G5" s="176"/>
      <c r="H5" s="176"/>
      <c r="I5" s="176"/>
    </row>
    <row r="6" spans="1:9" ht="16.5" customHeight="1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ht="21.75" customHeight="1">
      <c r="A7" s="2" t="s">
        <v>1</v>
      </c>
      <c r="B7" s="3" t="s">
        <v>2</v>
      </c>
      <c r="C7" s="3" t="s">
        <v>3</v>
      </c>
      <c r="D7" s="2" t="s">
        <v>687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2"/>
      <c r="B8" s="3"/>
      <c r="C8" s="3"/>
      <c r="D8" s="2"/>
      <c r="E8" s="2"/>
      <c r="F8" s="2"/>
      <c r="G8" s="2"/>
      <c r="H8" s="2"/>
      <c r="I8" s="2"/>
    </row>
    <row r="9" spans="1:9" ht="12.75">
      <c r="A9" s="2"/>
      <c r="B9" s="3"/>
      <c r="C9" s="3"/>
      <c r="D9" s="2"/>
      <c r="E9" s="2"/>
      <c r="F9" s="2"/>
      <c r="G9" s="2"/>
      <c r="H9" s="2"/>
      <c r="I9" s="2"/>
    </row>
    <row r="10" spans="1:9" ht="12.75">
      <c r="A10" s="2"/>
      <c r="B10" s="3"/>
      <c r="C10" s="3"/>
      <c r="D10" s="2"/>
      <c r="E10" s="2"/>
      <c r="F10" s="2"/>
      <c r="G10" s="2"/>
      <c r="H10" s="2"/>
      <c r="I10" s="2"/>
    </row>
    <row r="11" spans="1:9" ht="12.75">
      <c r="A11" s="2"/>
      <c r="B11" s="3"/>
      <c r="C11" s="3"/>
      <c r="D11" s="2"/>
      <c r="E11" s="2"/>
      <c r="F11" s="2"/>
      <c r="G11" s="2"/>
      <c r="H11" s="2"/>
      <c r="I11" s="2"/>
    </row>
    <row r="12" spans="1:9" ht="12.75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2"/>
      <c r="B13" s="3"/>
      <c r="C13" s="3"/>
      <c r="D13" s="2"/>
      <c r="E13" s="2"/>
      <c r="F13" s="2"/>
      <c r="G13" s="2"/>
      <c r="H13" s="2"/>
      <c r="I13" s="2"/>
    </row>
    <row r="14" spans="1:9" ht="14.25" customHeight="1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/>
    </row>
    <row r="15" spans="1:9" ht="29.25" customHeight="1">
      <c r="A15" s="15" t="s">
        <v>24</v>
      </c>
      <c r="B15" s="16">
        <v>1970</v>
      </c>
      <c r="C15" s="16">
        <v>70</v>
      </c>
      <c r="D15" s="17">
        <f>D32</f>
        <v>571417.82</v>
      </c>
      <c r="E15" s="17">
        <f>I18</f>
        <v>51392</v>
      </c>
      <c r="F15" s="17">
        <f>D15-E15</f>
        <v>520025.81999999995</v>
      </c>
      <c r="G15" s="18" t="s">
        <v>11</v>
      </c>
      <c r="H15" s="19" t="s">
        <v>25</v>
      </c>
      <c r="I15" s="20">
        <v>19881</v>
      </c>
    </row>
    <row r="16" spans="1:9" ht="15">
      <c r="A16" s="13"/>
      <c r="B16" s="7"/>
      <c r="C16" s="7"/>
      <c r="D16" s="7"/>
      <c r="E16" s="7"/>
      <c r="F16" s="7"/>
      <c r="G16" s="10" t="s">
        <v>26</v>
      </c>
      <c r="H16" s="11" t="s">
        <v>27</v>
      </c>
      <c r="I16" s="12">
        <v>17846</v>
      </c>
    </row>
    <row r="17" spans="1:9" ht="15.75" customHeight="1">
      <c r="A17" s="13"/>
      <c r="B17" s="7"/>
      <c r="C17" s="7"/>
      <c r="D17" s="7"/>
      <c r="E17" s="7"/>
      <c r="F17" s="7"/>
      <c r="G17" s="10" t="s">
        <v>17</v>
      </c>
      <c r="H17" s="11" t="s">
        <v>28</v>
      </c>
      <c r="I17" s="12">
        <v>13665</v>
      </c>
    </row>
    <row r="18" spans="1:9" ht="19.5" customHeight="1">
      <c r="A18" s="13"/>
      <c r="B18" s="7"/>
      <c r="C18" s="7"/>
      <c r="D18" s="21"/>
      <c r="E18" s="21"/>
      <c r="F18" s="21"/>
      <c r="G18" s="14" t="s">
        <v>19</v>
      </c>
      <c r="H18" s="10"/>
      <c r="I18" s="9">
        <f>SUM(I15:I17)</f>
        <v>51392</v>
      </c>
    </row>
    <row r="19" spans="1:9" ht="30.75" customHeight="1">
      <c r="A19" s="13"/>
      <c r="B19" s="7"/>
      <c r="C19" s="7"/>
      <c r="D19" s="7"/>
      <c r="E19" s="7"/>
      <c r="F19" s="7"/>
      <c r="G19" s="10" t="s">
        <v>29</v>
      </c>
      <c r="H19" s="11">
        <v>24</v>
      </c>
      <c r="I19" s="7">
        <v>9767</v>
      </c>
    </row>
    <row r="20" spans="1:9" ht="16.5" customHeight="1">
      <c r="A20" s="13"/>
      <c r="B20" s="7"/>
      <c r="C20" s="7"/>
      <c r="D20" s="7"/>
      <c r="E20" s="7"/>
      <c r="F20" s="7"/>
      <c r="G20" s="10" t="s">
        <v>30</v>
      </c>
      <c r="H20" s="10" t="s">
        <v>31</v>
      </c>
      <c r="I20" s="7">
        <v>19000</v>
      </c>
    </row>
    <row r="21" spans="1:9" ht="15" customHeight="1">
      <c r="A21" s="13"/>
      <c r="B21" s="7"/>
      <c r="C21" s="7"/>
      <c r="D21" s="7"/>
      <c r="E21" s="7"/>
      <c r="F21" s="7"/>
      <c r="G21" s="10" t="s">
        <v>32</v>
      </c>
      <c r="H21" s="10" t="s">
        <v>33</v>
      </c>
      <c r="I21" s="7">
        <v>21300</v>
      </c>
    </row>
    <row r="22" spans="1:9" ht="14.25" customHeight="1">
      <c r="A22" s="13"/>
      <c r="B22" s="7"/>
      <c r="C22" s="7"/>
      <c r="D22" s="7"/>
      <c r="E22" s="7"/>
      <c r="F22" s="7"/>
      <c r="G22" s="9" t="s">
        <v>22</v>
      </c>
      <c r="H22" s="7"/>
      <c r="I22" s="9">
        <f>SUM(I19:I21)</f>
        <v>50067</v>
      </c>
    </row>
    <row r="23" spans="1:9" ht="20.25" customHeight="1">
      <c r="A23" s="13"/>
      <c r="B23" s="7"/>
      <c r="C23" s="7"/>
      <c r="D23" s="7"/>
      <c r="E23" s="7"/>
      <c r="F23" s="7"/>
      <c r="G23" s="9" t="s">
        <v>34</v>
      </c>
      <c r="H23" s="7"/>
      <c r="I23" s="9">
        <f>I18+I22</f>
        <v>101459</v>
      </c>
    </row>
    <row r="24" spans="1:9" ht="15">
      <c r="A24" s="172"/>
      <c r="H24" s="68"/>
      <c r="I24" s="68"/>
    </row>
    <row r="25" spans="1:9" ht="15">
      <c r="A25" s="172" t="s">
        <v>681</v>
      </c>
      <c r="H25" s="68"/>
      <c r="I25" s="68"/>
    </row>
    <row r="26" spans="1:9" ht="15">
      <c r="A26" s="172"/>
      <c r="H26" s="68"/>
      <c r="I26" s="68"/>
    </row>
    <row r="27" spans="1:9" ht="15.75" customHeight="1">
      <c r="A27" s="177" t="s">
        <v>688</v>
      </c>
      <c r="B27" s="177"/>
      <c r="C27" s="177"/>
      <c r="D27" s="177"/>
      <c r="E27" s="177"/>
      <c r="F27" s="177"/>
      <c r="G27" s="177"/>
      <c r="H27" s="68"/>
      <c r="I27" s="68"/>
    </row>
    <row r="28" ht="15">
      <c r="A28" s="172"/>
    </row>
    <row r="29" spans="1:4" ht="12.75">
      <c r="A29" s="173" t="s">
        <v>683</v>
      </c>
      <c r="B29" s="66"/>
      <c r="C29" s="66"/>
      <c r="D29" s="66">
        <v>259143.08</v>
      </c>
    </row>
    <row r="30" spans="1:4" ht="12.75">
      <c r="A30" s="173" t="s">
        <v>684</v>
      </c>
      <c r="B30" s="66"/>
      <c r="C30" s="66"/>
      <c r="D30" s="66">
        <v>312274.74</v>
      </c>
    </row>
    <row r="31" spans="1:4" ht="12.75">
      <c r="A31" s="173" t="s">
        <v>685</v>
      </c>
      <c r="B31" s="66"/>
      <c r="C31" s="66"/>
      <c r="D31" s="66"/>
    </row>
    <row r="32" spans="1:4" ht="12.75">
      <c r="A32" s="173" t="s">
        <v>686</v>
      </c>
      <c r="B32" s="66"/>
      <c r="C32" s="66"/>
      <c r="D32" s="66">
        <f>D29+D30-D31</f>
        <v>571417.82</v>
      </c>
    </row>
    <row r="36" spans="7:9" ht="12.75">
      <c r="G36" s="176"/>
      <c r="H36" s="176"/>
      <c r="I36" s="176"/>
    </row>
    <row r="37" spans="1:9" ht="16.5" customHeight="1">
      <c r="A37" s="1" t="s">
        <v>0</v>
      </c>
      <c r="B37" s="1"/>
      <c r="C37" s="1"/>
      <c r="D37" s="1"/>
      <c r="E37" s="1"/>
      <c r="F37" s="1"/>
      <c r="G37" s="1"/>
      <c r="H37" s="1"/>
      <c r="I37" s="1"/>
    </row>
    <row r="38" spans="1:9" ht="21.75" customHeight="1">
      <c r="A38" s="2" t="s">
        <v>1</v>
      </c>
      <c r="B38" s="3" t="s">
        <v>2</v>
      </c>
      <c r="C38" s="3" t="s">
        <v>3</v>
      </c>
      <c r="D38" s="178"/>
      <c r="E38" s="178"/>
      <c r="F38" s="2" t="s">
        <v>689</v>
      </c>
      <c r="G38" s="179" t="s">
        <v>7</v>
      </c>
      <c r="H38" s="178" t="s">
        <v>8</v>
      </c>
      <c r="I38" s="178" t="s">
        <v>9</v>
      </c>
    </row>
    <row r="39" spans="1:9" ht="12.75">
      <c r="A39" s="2"/>
      <c r="B39" s="3"/>
      <c r="C39" s="3"/>
      <c r="D39" s="178"/>
      <c r="E39" s="178"/>
      <c r="F39" s="2"/>
      <c r="G39" s="2"/>
      <c r="H39" s="178"/>
      <c r="I39" s="178"/>
    </row>
    <row r="40" spans="1:9" ht="12.75">
      <c r="A40" s="2"/>
      <c r="B40" s="3"/>
      <c r="C40" s="3"/>
      <c r="D40" s="178"/>
      <c r="E40" s="178"/>
      <c r="F40" s="2"/>
      <c r="G40" s="2"/>
      <c r="H40" s="178"/>
      <c r="I40" s="178"/>
    </row>
    <row r="41" spans="1:9" ht="12.75">
      <c r="A41" s="2"/>
      <c r="B41" s="3"/>
      <c r="C41" s="3"/>
      <c r="D41" s="178"/>
      <c r="E41" s="178"/>
      <c r="F41" s="2"/>
      <c r="G41" s="2"/>
      <c r="H41" s="178"/>
      <c r="I41" s="178"/>
    </row>
    <row r="42" spans="1:9" ht="12.75">
      <c r="A42" s="2"/>
      <c r="B42" s="3"/>
      <c r="C42" s="3"/>
      <c r="D42" s="178"/>
      <c r="E42" s="178"/>
      <c r="F42" s="2"/>
      <c r="G42" s="2"/>
      <c r="H42" s="178"/>
      <c r="I42" s="178"/>
    </row>
    <row r="43" spans="1:9" ht="12.75">
      <c r="A43" s="2"/>
      <c r="B43" s="3"/>
      <c r="C43" s="3"/>
      <c r="D43" s="178"/>
      <c r="E43" s="178"/>
      <c r="F43" s="2"/>
      <c r="G43" s="2"/>
      <c r="H43" s="178"/>
      <c r="I43" s="178"/>
    </row>
    <row r="44" spans="1:9" ht="13.5" customHeight="1">
      <c r="A44" s="2"/>
      <c r="B44" s="3"/>
      <c r="C44" s="3"/>
      <c r="D44" s="178"/>
      <c r="E44" s="178"/>
      <c r="F44" s="2"/>
      <c r="G44" s="179"/>
      <c r="H44" s="178"/>
      <c r="I44" s="178"/>
    </row>
    <row r="45" spans="1:9" ht="14.25" customHeight="1">
      <c r="A45" s="180">
        <v>1</v>
      </c>
      <c r="B45" s="181">
        <v>2</v>
      </c>
      <c r="C45" s="181">
        <v>3</v>
      </c>
      <c r="D45" s="182">
        <v>4</v>
      </c>
      <c r="E45" s="182">
        <v>5</v>
      </c>
      <c r="F45" s="183">
        <v>6</v>
      </c>
      <c r="G45" s="184">
        <v>7</v>
      </c>
      <c r="H45" s="185">
        <v>8</v>
      </c>
      <c r="I45" s="185"/>
    </row>
    <row r="46" spans="1:9" ht="29.25" customHeight="1">
      <c r="A46" s="186" t="s">
        <v>24</v>
      </c>
      <c r="B46" s="187">
        <v>1970</v>
      </c>
      <c r="C46" s="187">
        <v>70</v>
      </c>
      <c r="D46" s="188"/>
      <c r="E46" s="188"/>
      <c r="F46" s="189">
        <f>D15</f>
        <v>571417.82</v>
      </c>
      <c r="G46" s="54" t="s">
        <v>11</v>
      </c>
      <c r="H46" s="190"/>
      <c r="I46" s="191"/>
    </row>
    <row r="47" spans="1:9" ht="15">
      <c r="A47" s="192"/>
      <c r="B47" s="193"/>
      <c r="C47" s="193"/>
      <c r="D47" s="194"/>
      <c r="E47" s="194"/>
      <c r="F47" s="34"/>
      <c r="G47" s="53" t="s">
        <v>26</v>
      </c>
      <c r="H47" s="195"/>
      <c r="I47" s="196"/>
    </row>
    <row r="48" spans="1:9" ht="15.75" customHeight="1">
      <c r="A48" s="192"/>
      <c r="B48" s="193"/>
      <c r="C48" s="193"/>
      <c r="D48" s="194"/>
      <c r="E48" s="194"/>
      <c r="F48" s="34"/>
      <c r="G48" s="53" t="s">
        <v>17</v>
      </c>
      <c r="H48" s="195"/>
      <c r="I48" s="196"/>
    </row>
    <row r="49" spans="1:9" ht="30.75" customHeight="1">
      <c r="A49" s="192"/>
      <c r="B49" s="193"/>
      <c r="C49" s="193"/>
      <c r="D49" s="194"/>
      <c r="E49" s="194"/>
      <c r="F49" s="34"/>
      <c r="G49" s="53" t="s">
        <v>29</v>
      </c>
      <c r="H49" s="195"/>
      <c r="I49" s="197"/>
    </row>
    <row r="50" spans="1:9" ht="16.5" customHeight="1">
      <c r="A50" s="192"/>
      <c r="B50" s="193"/>
      <c r="C50" s="193"/>
      <c r="D50" s="194"/>
      <c r="E50" s="194"/>
      <c r="F50" s="34"/>
      <c r="G50" s="53" t="s">
        <v>30</v>
      </c>
      <c r="H50" s="198"/>
      <c r="I50" s="197"/>
    </row>
    <row r="51" spans="1:9" ht="15" customHeight="1">
      <c r="A51" s="199"/>
      <c r="B51" s="200"/>
      <c r="C51" s="200"/>
      <c r="D51" s="201"/>
      <c r="E51" s="201"/>
      <c r="F51" s="7"/>
      <c r="G51" s="10" t="s">
        <v>32</v>
      </c>
      <c r="H51" s="198"/>
      <c r="I51" s="197"/>
    </row>
    <row r="52" spans="1:9" ht="15">
      <c r="A52" s="172"/>
      <c r="H52" s="68"/>
      <c r="I52" s="68"/>
    </row>
    <row r="53" spans="1:9" ht="15">
      <c r="A53" s="172" t="s">
        <v>681</v>
      </c>
      <c r="H53" s="68"/>
      <c r="I53" s="68"/>
    </row>
    <row r="54" spans="1:9" ht="15">
      <c r="A54" s="172"/>
      <c r="H54" s="68"/>
      <c r="I54" s="68"/>
    </row>
  </sheetData>
  <sheetProtection selectLockedCells="1" selectUnlockedCells="1"/>
  <mergeCells count="24">
    <mergeCell ref="H2:I2"/>
    <mergeCell ref="G3:I3"/>
    <mergeCell ref="G4:I4"/>
    <mergeCell ref="A6:I6"/>
    <mergeCell ref="A7:A13"/>
    <mergeCell ref="B7:B13"/>
    <mergeCell ref="C7:C13"/>
    <mergeCell ref="D7:D13"/>
    <mergeCell ref="E7:E13"/>
    <mergeCell ref="F7:F13"/>
    <mergeCell ref="G7:G13"/>
    <mergeCell ref="H7:H13"/>
    <mergeCell ref="I7:I13"/>
    <mergeCell ref="A27:G27"/>
    <mergeCell ref="A37:I37"/>
    <mergeCell ref="A38:A44"/>
    <mergeCell ref="B38:B44"/>
    <mergeCell ref="C38:C44"/>
    <mergeCell ref="D38:D44"/>
    <mergeCell ref="E38:E44"/>
    <mergeCell ref="F38:F44"/>
    <mergeCell ref="G38:G44"/>
    <mergeCell ref="H38:H44"/>
    <mergeCell ref="I38:I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6"/>
  <sheetViews>
    <sheetView zoomScale="130" zoomScaleNormal="130" workbookViewId="0" topLeftCell="A7">
      <selection activeCell="G33" sqref="G33"/>
    </sheetView>
  </sheetViews>
  <sheetFormatPr defaultColWidth="9.140625" defaultRowHeight="12.75"/>
  <cols>
    <col min="1" max="1" width="19.140625" style="0" customWidth="1"/>
    <col min="2" max="2" width="7.57421875" style="0" customWidth="1"/>
    <col min="3" max="3" width="7.00390625" style="0" customWidth="1"/>
    <col min="4" max="4" width="11.28125" style="0" customWidth="1"/>
    <col min="5" max="5" width="10.140625" style="0" customWidth="1"/>
    <col min="6" max="6" width="11.57421875" style="0" customWidth="1"/>
    <col min="7" max="7" width="39.57421875" style="0" customWidth="1"/>
    <col min="8" max="8" width="11.140625" style="0" customWidth="1"/>
  </cols>
  <sheetData>
    <row r="2" spans="7:9" ht="12.75">
      <c r="G2" s="174"/>
      <c r="H2" s="175" t="s">
        <v>678</v>
      </c>
      <c r="I2" s="175"/>
    </row>
    <row r="3" spans="7:9" ht="12.75">
      <c r="G3" s="175" t="s">
        <v>679</v>
      </c>
      <c r="H3" s="175"/>
      <c r="I3" s="175"/>
    </row>
    <row r="4" spans="7:9" ht="12.75" customHeight="1">
      <c r="G4" s="175" t="s">
        <v>680</v>
      </c>
      <c r="H4" s="175"/>
      <c r="I4" s="175"/>
    </row>
    <row r="5" spans="7:9" ht="12.75">
      <c r="G5" s="176"/>
      <c r="H5" s="176"/>
      <c r="I5" s="176"/>
    </row>
    <row r="6" spans="1:9" ht="16.5" customHeight="1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ht="21.75" customHeight="1">
      <c r="A7" s="2" t="s">
        <v>1</v>
      </c>
      <c r="B7" s="3" t="s">
        <v>2</v>
      </c>
      <c r="C7" s="3" t="s">
        <v>3</v>
      </c>
      <c r="D7" s="2" t="s">
        <v>687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2"/>
      <c r="B8" s="3"/>
      <c r="C8" s="3"/>
      <c r="D8" s="2"/>
      <c r="E8" s="2"/>
      <c r="F8" s="2"/>
      <c r="G8" s="2"/>
      <c r="H8" s="2"/>
      <c r="I8" s="2"/>
    </row>
    <row r="9" spans="1:9" ht="12.75">
      <c r="A9" s="2"/>
      <c r="B9" s="3"/>
      <c r="C9" s="3"/>
      <c r="D9" s="2"/>
      <c r="E9" s="2"/>
      <c r="F9" s="2"/>
      <c r="G9" s="2"/>
      <c r="H9" s="2"/>
      <c r="I9" s="2"/>
    </row>
    <row r="10" spans="1:9" ht="12.75">
      <c r="A10" s="2"/>
      <c r="B10" s="3"/>
      <c r="C10" s="3"/>
      <c r="D10" s="2"/>
      <c r="E10" s="2"/>
      <c r="F10" s="2"/>
      <c r="G10" s="2"/>
      <c r="H10" s="2"/>
      <c r="I10" s="2"/>
    </row>
    <row r="11" spans="1:9" ht="12.75">
      <c r="A11" s="2"/>
      <c r="B11" s="3"/>
      <c r="C11" s="3"/>
      <c r="D11" s="2"/>
      <c r="E11" s="2"/>
      <c r="F11" s="2"/>
      <c r="G11" s="2"/>
      <c r="H11" s="2"/>
      <c r="I11" s="2"/>
    </row>
    <row r="12" spans="1:9" ht="12.75">
      <c r="A12" s="2"/>
      <c r="B12" s="3"/>
      <c r="C12" s="3"/>
      <c r="D12" s="2"/>
      <c r="E12" s="2"/>
      <c r="F12" s="2"/>
      <c r="G12" s="2"/>
      <c r="H12" s="2"/>
      <c r="I12" s="2"/>
    </row>
    <row r="13" spans="1:9" ht="13.5" customHeight="1">
      <c r="A13" s="2"/>
      <c r="B13" s="3"/>
      <c r="C13" s="3"/>
      <c r="D13" s="2"/>
      <c r="E13" s="2"/>
      <c r="F13" s="2"/>
      <c r="G13" s="2"/>
      <c r="H13" s="2"/>
      <c r="I13" s="2"/>
    </row>
    <row r="14" spans="1:9" ht="14.25" customHeight="1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/>
    </row>
    <row r="15" spans="1:9" ht="29.25" customHeight="1">
      <c r="A15" s="22" t="s">
        <v>35</v>
      </c>
      <c r="B15" s="16" t="s">
        <v>36</v>
      </c>
      <c r="C15" s="16">
        <v>92</v>
      </c>
      <c r="D15" s="17">
        <f>D36</f>
        <v>326564.72</v>
      </c>
      <c r="E15" s="17">
        <v>80311</v>
      </c>
      <c r="F15" s="17">
        <f>D15-E15</f>
        <v>246253.71999999997</v>
      </c>
      <c r="G15" s="16" t="s">
        <v>37</v>
      </c>
      <c r="H15" s="16" t="s">
        <v>38</v>
      </c>
      <c r="I15" s="16">
        <v>24416</v>
      </c>
    </row>
    <row r="16" spans="1:9" ht="23.25" customHeight="1">
      <c r="A16" s="23"/>
      <c r="B16" s="7"/>
      <c r="C16" s="7"/>
      <c r="D16" s="7"/>
      <c r="E16" s="7"/>
      <c r="F16" s="7"/>
      <c r="G16" s="7" t="s">
        <v>39</v>
      </c>
      <c r="H16" s="7" t="s">
        <v>40</v>
      </c>
      <c r="I16" s="7">
        <v>11590</v>
      </c>
    </row>
    <row r="17" spans="1:9" ht="15.75" customHeight="1">
      <c r="A17" s="13" t="s">
        <v>41</v>
      </c>
      <c r="B17" s="7"/>
      <c r="C17" s="7"/>
      <c r="D17" s="21"/>
      <c r="E17" s="21"/>
      <c r="F17" s="21"/>
      <c r="G17" s="7" t="s">
        <v>11</v>
      </c>
      <c r="H17" s="7" t="s">
        <v>42</v>
      </c>
      <c r="I17" s="7">
        <v>35755</v>
      </c>
    </row>
    <row r="18" spans="1:9" ht="19.5" customHeight="1">
      <c r="A18" s="13"/>
      <c r="B18" s="7"/>
      <c r="C18" s="7"/>
      <c r="D18" s="7"/>
      <c r="E18" s="7"/>
      <c r="F18" s="7"/>
      <c r="G18" s="7" t="s">
        <v>43</v>
      </c>
      <c r="H18" s="7" t="s">
        <v>44</v>
      </c>
      <c r="I18" s="7">
        <v>8550</v>
      </c>
    </row>
    <row r="19" spans="1:9" ht="16.5" customHeight="1">
      <c r="A19" s="13"/>
      <c r="B19" s="7"/>
      <c r="C19" s="7"/>
      <c r="D19" s="7"/>
      <c r="E19" s="7"/>
      <c r="F19" s="7"/>
      <c r="G19" s="9" t="s">
        <v>45</v>
      </c>
      <c r="H19" s="24"/>
      <c r="I19" s="9">
        <f>SUM(I15:I18)</f>
        <v>80311</v>
      </c>
    </row>
    <row r="20" spans="1:9" ht="16.5" customHeight="1">
      <c r="A20" s="13"/>
      <c r="B20" s="7"/>
      <c r="C20" s="7"/>
      <c r="D20" s="7"/>
      <c r="E20" s="7"/>
      <c r="F20" s="7"/>
      <c r="G20" s="7" t="s">
        <v>46</v>
      </c>
      <c r="H20" s="7" t="s">
        <v>47</v>
      </c>
      <c r="I20" s="7">
        <v>7600</v>
      </c>
    </row>
    <row r="21" spans="1:9" ht="15" customHeight="1">
      <c r="A21" s="13"/>
      <c r="B21" s="7"/>
      <c r="C21" s="7"/>
      <c r="D21" s="7"/>
      <c r="E21" s="7"/>
      <c r="F21" s="7"/>
      <c r="G21" s="7" t="s">
        <v>48</v>
      </c>
      <c r="H21" s="7" t="s">
        <v>49</v>
      </c>
      <c r="I21" s="7">
        <v>35849</v>
      </c>
    </row>
    <row r="22" spans="1:9" ht="15" customHeight="1">
      <c r="A22" s="13"/>
      <c r="B22" s="7"/>
      <c r="C22" s="7"/>
      <c r="D22" s="7"/>
      <c r="E22" s="7"/>
      <c r="F22" s="7"/>
      <c r="G22" s="25"/>
      <c r="H22" s="16"/>
      <c r="I22" s="16"/>
    </row>
    <row r="23" spans="1:9" ht="15" customHeight="1">
      <c r="A23" s="13"/>
      <c r="B23" s="7"/>
      <c r="C23" s="7"/>
      <c r="D23" s="7"/>
      <c r="E23" s="7"/>
      <c r="F23" s="7"/>
      <c r="G23" s="13" t="s">
        <v>50</v>
      </c>
      <c r="H23" s="7" t="s">
        <v>51</v>
      </c>
      <c r="I23" s="7">
        <v>145680</v>
      </c>
    </row>
    <row r="24" spans="1:9" ht="15" customHeight="1">
      <c r="A24" s="13"/>
      <c r="B24" s="7"/>
      <c r="C24" s="7"/>
      <c r="D24" s="7"/>
      <c r="E24" s="7"/>
      <c r="F24" s="7"/>
      <c r="G24" s="13" t="s">
        <v>52</v>
      </c>
      <c r="H24" s="7" t="s">
        <v>53</v>
      </c>
      <c r="I24" s="7">
        <v>3936</v>
      </c>
    </row>
    <row r="25" spans="1:9" ht="32.25" customHeight="1">
      <c r="A25" s="13"/>
      <c r="B25" s="7"/>
      <c r="C25" s="7"/>
      <c r="D25" s="7"/>
      <c r="E25" s="7"/>
      <c r="F25" s="7"/>
      <c r="G25" s="13" t="s">
        <v>54</v>
      </c>
      <c r="H25" s="7" t="s">
        <v>55</v>
      </c>
      <c r="I25" s="7">
        <v>45880</v>
      </c>
    </row>
    <row r="26" spans="1:9" ht="14.25" customHeight="1">
      <c r="A26" s="13"/>
      <c r="B26" s="7"/>
      <c r="C26" s="7"/>
      <c r="D26" s="7"/>
      <c r="E26" s="7"/>
      <c r="F26" s="7"/>
      <c r="G26" s="9" t="s">
        <v>22</v>
      </c>
      <c r="H26" s="7"/>
      <c r="I26" s="9">
        <f>SUM(I20:I25)</f>
        <v>238945</v>
      </c>
    </row>
    <row r="27" spans="1:9" ht="20.25" customHeight="1">
      <c r="A27" s="13"/>
      <c r="B27" s="7"/>
      <c r="C27" s="7"/>
      <c r="D27" s="7"/>
      <c r="E27" s="7"/>
      <c r="F27" s="7"/>
      <c r="G27" s="9" t="s">
        <v>34</v>
      </c>
      <c r="H27" s="7"/>
      <c r="I27" s="9">
        <f>I19+I26</f>
        <v>319256</v>
      </c>
    </row>
    <row r="28" spans="1:9" ht="15">
      <c r="A28" s="172"/>
      <c r="H28" s="68"/>
      <c r="I28" s="68"/>
    </row>
    <row r="29" spans="1:9" ht="15">
      <c r="A29" s="172" t="s">
        <v>681</v>
      </c>
      <c r="H29" s="68"/>
      <c r="I29" s="68"/>
    </row>
    <row r="30" spans="1:9" ht="15">
      <c r="A30" s="172"/>
      <c r="H30" s="68"/>
      <c r="I30" s="68"/>
    </row>
    <row r="31" spans="1:9" ht="15.75" customHeight="1">
      <c r="A31" s="177" t="s">
        <v>690</v>
      </c>
      <c r="B31" s="177"/>
      <c r="C31" s="177"/>
      <c r="D31" s="177"/>
      <c r="E31" s="177"/>
      <c r="F31" s="177"/>
      <c r="G31" s="177"/>
      <c r="H31" s="68"/>
      <c r="I31" s="68"/>
    </row>
    <row r="32" ht="15">
      <c r="A32" s="172"/>
    </row>
    <row r="33" spans="1:7" ht="12.75">
      <c r="A33" s="173" t="s">
        <v>683</v>
      </c>
      <c r="B33" s="66"/>
      <c r="C33" s="66"/>
      <c r="D33" s="66">
        <v>289023.98</v>
      </c>
      <c r="G33">
        <v>533010.39</v>
      </c>
    </row>
    <row r="34" spans="1:4" ht="12.75">
      <c r="A34" s="173" t="s">
        <v>684</v>
      </c>
      <c r="B34" s="66"/>
      <c r="C34" s="66"/>
      <c r="D34" s="66">
        <v>37540.74</v>
      </c>
    </row>
    <row r="35" spans="1:4" ht="12.75">
      <c r="A35" s="173" t="s">
        <v>685</v>
      </c>
      <c r="B35" s="66"/>
      <c r="C35" s="66"/>
      <c r="D35" s="66"/>
    </row>
    <row r="36" spans="1:4" ht="12.75">
      <c r="A36" s="173" t="s">
        <v>686</v>
      </c>
      <c r="B36" s="66"/>
      <c r="C36" s="66"/>
      <c r="D36" s="66">
        <f>D33+D34-D35</f>
        <v>326564.72</v>
      </c>
    </row>
  </sheetData>
  <sheetProtection selectLockedCells="1" selectUnlockedCells="1"/>
  <mergeCells count="14">
    <mergeCell ref="H2:I2"/>
    <mergeCell ref="G3:I3"/>
    <mergeCell ref="G4:I4"/>
    <mergeCell ref="A6:I6"/>
    <mergeCell ref="A7:A13"/>
    <mergeCell ref="B7:B13"/>
    <mergeCell ref="C7:C13"/>
    <mergeCell ref="D7:D13"/>
    <mergeCell ref="E7:E13"/>
    <mergeCell ref="F7:F13"/>
    <mergeCell ref="G7:G13"/>
    <mergeCell ref="H7:H13"/>
    <mergeCell ref="I7:I13"/>
    <mergeCell ref="A31:G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2014-03-17T12:52:02Z</cp:lastPrinted>
  <dcterms:created xsi:type="dcterms:W3CDTF">1996-10-08T23:32:33Z</dcterms:created>
  <dcterms:modified xsi:type="dcterms:W3CDTF">2014-04-02T07:53:46Z</dcterms:modified>
  <cp:category/>
  <cp:version/>
  <cp:contentType/>
  <cp:contentStatus/>
  <cp:revision>161</cp:revision>
</cp:coreProperties>
</file>